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090" activeTab="2"/>
  </bookViews>
  <sheets>
    <sheet name="Conseils d'utilisation" sheetId="1" r:id="rId1"/>
    <sheet name="Inscription" sheetId="2" r:id="rId2"/>
    <sheet name="Poussins" sheetId="3" r:id="rId3"/>
    <sheet name="Benjamins" sheetId="4" r:id="rId4"/>
    <sheet name="Minimes" sheetId="5" r:id="rId5"/>
    <sheet name="Performances" sheetId="6" r:id="rId6"/>
  </sheets>
  <definedNames>
    <definedName name="_xlfn.COUNTIFS" hidden="1">#NAME?</definedName>
    <definedName name="_xlfn.SUMIFS" hidden="1">#NAME?</definedName>
    <definedName name="_xlfn.UNICHAR" hidden="1">#NAME?</definedName>
    <definedName name="Catégorie">OFFSET('Performances'!$G$1,,,COUNTA('Performances'!$A:$A)-1)</definedName>
    <definedName name="Sexe">OFFSET('Performances'!$F$1,,,COUNTA('Performances'!$A:$A)-1)</definedName>
    <definedName name="Temps">OFFSET('Performances'!$A$1,,,COUNTA('Performances'!$A:$A)-1)</definedName>
  </definedNames>
  <calcPr fullCalcOnLoad="1"/>
</workbook>
</file>

<file path=xl/sharedStrings.xml><?xml version="1.0" encoding="utf-8"?>
<sst xmlns="http://schemas.openxmlformats.org/spreadsheetml/2006/main" count="1204" uniqueCount="852">
  <si>
    <t>Dossard</t>
  </si>
  <si>
    <t>Licence</t>
  </si>
  <si>
    <t>Nom</t>
  </si>
  <si>
    <t>Prénom</t>
  </si>
  <si>
    <t>Catégorie</t>
  </si>
  <si>
    <t>Sexe</t>
  </si>
  <si>
    <t>N° du participant</t>
  </si>
  <si>
    <t>Temps</t>
  </si>
  <si>
    <t>N° de Dossard</t>
  </si>
  <si>
    <t>Classement</t>
  </si>
  <si>
    <t>Année de Naissance</t>
  </si>
  <si>
    <t>Classement général</t>
  </si>
  <si>
    <t>Classement / catégorie</t>
  </si>
  <si>
    <t>temps</t>
  </si>
  <si>
    <t>1 Poussin M</t>
  </si>
  <si>
    <t>2 Poussin M</t>
  </si>
  <si>
    <t>3 Poussin M</t>
  </si>
  <si>
    <t>4 Poussin M</t>
  </si>
  <si>
    <t>5 Poussin M</t>
  </si>
  <si>
    <t>6 Poussin M</t>
  </si>
  <si>
    <t>7 Poussin M</t>
  </si>
  <si>
    <t>8 Poussin M</t>
  </si>
  <si>
    <t>9 Poussin M</t>
  </si>
  <si>
    <t>10 Poussin M</t>
  </si>
  <si>
    <t>11 Poussin M</t>
  </si>
  <si>
    <t>12 Poussin M</t>
  </si>
  <si>
    <t>13 Poussin M</t>
  </si>
  <si>
    <t>14 Poussin M</t>
  </si>
  <si>
    <t>15 Poussin M</t>
  </si>
  <si>
    <t>16 Poussin M</t>
  </si>
  <si>
    <t>17 Poussin M</t>
  </si>
  <si>
    <t>18 Poussin M</t>
  </si>
  <si>
    <t>19 Poussin M</t>
  </si>
  <si>
    <t>20 Poussin M</t>
  </si>
  <si>
    <t>21 Poussin M</t>
  </si>
  <si>
    <t>22 Poussin M</t>
  </si>
  <si>
    <t>23 Poussin M</t>
  </si>
  <si>
    <t>24 Poussin M</t>
  </si>
  <si>
    <t>25 Poussin M</t>
  </si>
  <si>
    <t>26 Poussin M</t>
  </si>
  <si>
    <t>27 Poussin M</t>
  </si>
  <si>
    <t>28 Poussin M</t>
  </si>
  <si>
    <t>29 Poussin M</t>
  </si>
  <si>
    <t>30 Poussin M</t>
  </si>
  <si>
    <t>31 Poussin M</t>
  </si>
  <si>
    <t>32 Poussin M</t>
  </si>
  <si>
    <t>33 Poussin M</t>
  </si>
  <si>
    <t>34 Poussin M</t>
  </si>
  <si>
    <t>35 Poussin M</t>
  </si>
  <si>
    <t>36 Poussin M</t>
  </si>
  <si>
    <t>37 Poussin M</t>
  </si>
  <si>
    <t>38 Poussin M</t>
  </si>
  <si>
    <t>39 Poussin M</t>
  </si>
  <si>
    <t>40 Poussin M</t>
  </si>
  <si>
    <t>41 Poussin M</t>
  </si>
  <si>
    <t>42 Poussin M</t>
  </si>
  <si>
    <t>43 Poussin M</t>
  </si>
  <si>
    <t>44 Poussin M</t>
  </si>
  <si>
    <t>45 Poussin M</t>
  </si>
  <si>
    <t>46 Poussin M</t>
  </si>
  <si>
    <t>47 Poussin M</t>
  </si>
  <si>
    <t>48 Poussin M</t>
  </si>
  <si>
    <t>49 Poussin M</t>
  </si>
  <si>
    <t>50 Poussin M</t>
  </si>
  <si>
    <t>51 Poussin M</t>
  </si>
  <si>
    <t>52 Poussin M</t>
  </si>
  <si>
    <t>53 Poussin M</t>
  </si>
  <si>
    <t>54 Poussin M</t>
  </si>
  <si>
    <t>55 Poussin M</t>
  </si>
  <si>
    <t>56 Poussin M</t>
  </si>
  <si>
    <t>57 Poussin M</t>
  </si>
  <si>
    <t>58 Poussin M</t>
  </si>
  <si>
    <t>59 Poussin M</t>
  </si>
  <si>
    <t>60 Poussin M</t>
  </si>
  <si>
    <t>61 Poussin M</t>
  </si>
  <si>
    <t>62 Poussin M</t>
  </si>
  <si>
    <t>63 Poussin M</t>
  </si>
  <si>
    <t>64 Poussin M</t>
  </si>
  <si>
    <t>65 Poussin M</t>
  </si>
  <si>
    <t>66 Poussin M</t>
  </si>
  <si>
    <t>67 Poussin M</t>
  </si>
  <si>
    <t>68 Poussin M</t>
  </si>
  <si>
    <t>69 Poussin M</t>
  </si>
  <si>
    <t>70 Poussin M</t>
  </si>
  <si>
    <t>71 Poussin M</t>
  </si>
  <si>
    <t>72 Poussin M</t>
  </si>
  <si>
    <t>73 Poussin M</t>
  </si>
  <si>
    <t>74 Poussin M</t>
  </si>
  <si>
    <t>75 Poussin M</t>
  </si>
  <si>
    <t>76 Poussin M</t>
  </si>
  <si>
    <t>77 Poussin M</t>
  </si>
  <si>
    <t>78 Poussin M</t>
  </si>
  <si>
    <t>79 Poussin M</t>
  </si>
  <si>
    <t>80 Poussin M</t>
  </si>
  <si>
    <t>81 Poussin M</t>
  </si>
  <si>
    <t>82 Poussin M</t>
  </si>
  <si>
    <t>83 Poussin M</t>
  </si>
  <si>
    <t>84 Poussin M</t>
  </si>
  <si>
    <t>85 Poussin M</t>
  </si>
  <si>
    <t>86 Poussin M</t>
  </si>
  <si>
    <t>87 Poussin M</t>
  </si>
  <si>
    <t>88 Poussin M</t>
  </si>
  <si>
    <t>89 Poussin M</t>
  </si>
  <si>
    <t>90 Poussin M</t>
  </si>
  <si>
    <t>91 Poussin M</t>
  </si>
  <si>
    <t>92 Poussin M</t>
  </si>
  <si>
    <t>93 Poussin M</t>
  </si>
  <si>
    <t>94 Poussin M</t>
  </si>
  <si>
    <t>95 Poussin M</t>
  </si>
  <si>
    <t>96 Poussin M</t>
  </si>
  <si>
    <t>97 Poussin M</t>
  </si>
  <si>
    <t>98 Poussin M</t>
  </si>
  <si>
    <t>99 Poussin M</t>
  </si>
  <si>
    <t>100 Poussin M</t>
  </si>
  <si>
    <t>1 Poussin F</t>
  </si>
  <si>
    <t>2 Poussin F</t>
  </si>
  <si>
    <t>3 Poussin F</t>
  </si>
  <si>
    <t>4 Poussin F</t>
  </si>
  <si>
    <t>5 Poussin F</t>
  </si>
  <si>
    <t>6 Poussin F</t>
  </si>
  <si>
    <t>7 Poussin F</t>
  </si>
  <si>
    <t>8 Poussin F</t>
  </si>
  <si>
    <t>9 Poussin F</t>
  </si>
  <si>
    <t>10 Poussin F</t>
  </si>
  <si>
    <t>11 Poussin F</t>
  </si>
  <si>
    <t>12 Poussin F</t>
  </si>
  <si>
    <t>13 Poussin F</t>
  </si>
  <si>
    <t>14 Poussin F</t>
  </si>
  <si>
    <t>15 Poussin F</t>
  </si>
  <si>
    <t>16 Poussin F</t>
  </si>
  <si>
    <t>17 Poussin F</t>
  </si>
  <si>
    <t>18 Poussin F</t>
  </si>
  <si>
    <t>19 Poussin F</t>
  </si>
  <si>
    <t>20 Poussin F</t>
  </si>
  <si>
    <t>21 Poussin F</t>
  </si>
  <si>
    <t>22 Poussin F</t>
  </si>
  <si>
    <t>23 Poussin F</t>
  </si>
  <si>
    <t>24 Poussin F</t>
  </si>
  <si>
    <t>25 Poussin F</t>
  </si>
  <si>
    <t>26 Poussin F</t>
  </si>
  <si>
    <t>27 Poussin F</t>
  </si>
  <si>
    <t>28 Poussin F</t>
  </si>
  <si>
    <t>29 Poussin F</t>
  </si>
  <si>
    <t>30 Poussin F</t>
  </si>
  <si>
    <t>31 Poussin F</t>
  </si>
  <si>
    <t>32 Poussin F</t>
  </si>
  <si>
    <t>33 Poussin F</t>
  </si>
  <si>
    <t>34 Poussin F</t>
  </si>
  <si>
    <t>35 Poussin F</t>
  </si>
  <si>
    <t>36 Poussin F</t>
  </si>
  <si>
    <t>37 Poussin F</t>
  </si>
  <si>
    <t>38 Poussin F</t>
  </si>
  <si>
    <t>39 Poussin F</t>
  </si>
  <si>
    <t>40 Poussin F</t>
  </si>
  <si>
    <t>41 Poussin F</t>
  </si>
  <si>
    <t>42 Poussin F</t>
  </si>
  <si>
    <t>43 Poussin F</t>
  </si>
  <si>
    <t>44 Poussin F</t>
  </si>
  <si>
    <t>45 Poussin F</t>
  </si>
  <si>
    <t>46 Poussin F</t>
  </si>
  <si>
    <t>47 Poussin F</t>
  </si>
  <si>
    <t>48 Poussin F</t>
  </si>
  <si>
    <t>49 Poussin F</t>
  </si>
  <si>
    <t>50 Poussin F</t>
  </si>
  <si>
    <t>51 Poussin F</t>
  </si>
  <si>
    <t>52 Poussin F</t>
  </si>
  <si>
    <t>53 Poussin F</t>
  </si>
  <si>
    <t>54 Poussin F</t>
  </si>
  <si>
    <t>55 Poussin F</t>
  </si>
  <si>
    <t>56 Poussin F</t>
  </si>
  <si>
    <t>57 Poussin F</t>
  </si>
  <si>
    <t>58 Poussin F</t>
  </si>
  <si>
    <t>59 Poussin F</t>
  </si>
  <si>
    <t>60 Poussin F</t>
  </si>
  <si>
    <t>61 Poussin F</t>
  </si>
  <si>
    <t>62 Poussin F</t>
  </si>
  <si>
    <t>63 Poussin F</t>
  </si>
  <si>
    <t>64 Poussin F</t>
  </si>
  <si>
    <t>65 Poussin F</t>
  </si>
  <si>
    <t>66 Poussin F</t>
  </si>
  <si>
    <t>67 Poussin F</t>
  </si>
  <si>
    <t>68 Poussin F</t>
  </si>
  <si>
    <t>69 Poussin F</t>
  </si>
  <si>
    <t>70 Poussin F</t>
  </si>
  <si>
    <t>71 Poussin F</t>
  </si>
  <si>
    <t>72 Poussin F</t>
  </si>
  <si>
    <t>73 Poussin F</t>
  </si>
  <si>
    <t>74 Poussin F</t>
  </si>
  <si>
    <t>75 Poussin F</t>
  </si>
  <si>
    <t>76 Poussin F</t>
  </si>
  <si>
    <t>77 Poussin F</t>
  </si>
  <si>
    <t>78 Poussin F</t>
  </si>
  <si>
    <t>79 Poussin F</t>
  </si>
  <si>
    <t>80 Poussin F</t>
  </si>
  <si>
    <t>81 Poussin F</t>
  </si>
  <si>
    <t>82 Poussin F</t>
  </si>
  <si>
    <t>83 Poussin F</t>
  </si>
  <si>
    <t>84 Poussin F</t>
  </si>
  <si>
    <t>85 Poussin F</t>
  </si>
  <si>
    <t>86 Poussin F</t>
  </si>
  <si>
    <t>87 Poussin F</t>
  </si>
  <si>
    <t>88 Poussin F</t>
  </si>
  <si>
    <t>89 Poussin F</t>
  </si>
  <si>
    <t>90 Poussin F</t>
  </si>
  <si>
    <t>91 Poussin F</t>
  </si>
  <si>
    <t>92 Poussin F</t>
  </si>
  <si>
    <t>93 Poussin F</t>
  </si>
  <si>
    <t>94 Poussin F</t>
  </si>
  <si>
    <t>95 Poussin F</t>
  </si>
  <si>
    <t>96 Poussin F</t>
  </si>
  <si>
    <t>97 Poussin F</t>
  </si>
  <si>
    <t>98 Poussin F</t>
  </si>
  <si>
    <t>99 Poussin F</t>
  </si>
  <si>
    <t>100 Poussin F</t>
  </si>
  <si>
    <t>1 Benjamin M</t>
  </si>
  <si>
    <t>2 Benjamin M</t>
  </si>
  <si>
    <t>3 Benjamin M</t>
  </si>
  <si>
    <t>4 Benjamin M</t>
  </si>
  <si>
    <t>5 Benjamin M</t>
  </si>
  <si>
    <t>6 Benjamin M</t>
  </si>
  <si>
    <t>7 Benjamin M</t>
  </si>
  <si>
    <t>8 Benjamin M</t>
  </si>
  <si>
    <t>9 Benjamin M</t>
  </si>
  <si>
    <t>10 Benjamin M</t>
  </si>
  <si>
    <t>11 Benjamin M</t>
  </si>
  <si>
    <t>12 Benjamin M</t>
  </si>
  <si>
    <t>13 Benjamin M</t>
  </si>
  <si>
    <t>14 Benjamin M</t>
  </si>
  <si>
    <t>15 Benjamin M</t>
  </si>
  <si>
    <t>16 Benjamin M</t>
  </si>
  <si>
    <t>17 Benjamin M</t>
  </si>
  <si>
    <t>18 Benjamin M</t>
  </si>
  <si>
    <t>19 Benjamin M</t>
  </si>
  <si>
    <t>20 Benjamin M</t>
  </si>
  <si>
    <t>21 Benjamin M</t>
  </si>
  <si>
    <t>22 Benjamin M</t>
  </si>
  <si>
    <t>23 Benjamin M</t>
  </si>
  <si>
    <t>24 Benjamin M</t>
  </si>
  <si>
    <t>25 Benjamin M</t>
  </si>
  <si>
    <t>26 Benjamin M</t>
  </si>
  <si>
    <t>27 Benjamin M</t>
  </si>
  <si>
    <t>28 Benjamin M</t>
  </si>
  <si>
    <t>29 Benjamin M</t>
  </si>
  <si>
    <t>30 Benjamin M</t>
  </si>
  <si>
    <t>31 Benjamin M</t>
  </si>
  <si>
    <t>32 Benjamin M</t>
  </si>
  <si>
    <t>33 Benjamin M</t>
  </si>
  <si>
    <t>34 Benjamin M</t>
  </si>
  <si>
    <t>35 Benjamin M</t>
  </si>
  <si>
    <t>36 Benjamin M</t>
  </si>
  <si>
    <t>37 Benjamin M</t>
  </si>
  <si>
    <t>38 Benjamin M</t>
  </si>
  <si>
    <t>39 Benjamin M</t>
  </si>
  <si>
    <t>40 Benjamin M</t>
  </si>
  <si>
    <t>41 Benjamin M</t>
  </si>
  <si>
    <t>42 Benjamin M</t>
  </si>
  <si>
    <t>43 Benjamin M</t>
  </si>
  <si>
    <t>44 Benjamin M</t>
  </si>
  <si>
    <t>45 Benjamin M</t>
  </si>
  <si>
    <t>46 Benjamin M</t>
  </si>
  <si>
    <t>47 Benjamin M</t>
  </si>
  <si>
    <t>48 Benjamin M</t>
  </si>
  <si>
    <t>49 Benjamin M</t>
  </si>
  <si>
    <t>50 Benjamin M</t>
  </si>
  <si>
    <t>51 Benjamin M</t>
  </si>
  <si>
    <t>52 Benjamin M</t>
  </si>
  <si>
    <t>53 Benjamin M</t>
  </si>
  <si>
    <t>54 Benjamin M</t>
  </si>
  <si>
    <t>55 Benjamin M</t>
  </si>
  <si>
    <t>56 Benjamin M</t>
  </si>
  <si>
    <t>57 Benjamin M</t>
  </si>
  <si>
    <t>58 Benjamin M</t>
  </si>
  <si>
    <t>59 Benjamin M</t>
  </si>
  <si>
    <t>60 Benjamin M</t>
  </si>
  <si>
    <t>61 Benjamin M</t>
  </si>
  <si>
    <t>62 Benjamin M</t>
  </si>
  <si>
    <t>63 Benjamin M</t>
  </si>
  <si>
    <t>64 Benjamin M</t>
  </si>
  <si>
    <t>65 Benjamin M</t>
  </si>
  <si>
    <t>66 Benjamin M</t>
  </si>
  <si>
    <t>67 Benjamin M</t>
  </si>
  <si>
    <t>68 Benjamin M</t>
  </si>
  <si>
    <t>69 Benjamin M</t>
  </si>
  <si>
    <t>70 Benjamin M</t>
  </si>
  <si>
    <t>71 Benjamin M</t>
  </si>
  <si>
    <t>72 Benjamin M</t>
  </si>
  <si>
    <t>73 Benjamin M</t>
  </si>
  <si>
    <t>74 Benjamin M</t>
  </si>
  <si>
    <t>75 Benjamin M</t>
  </si>
  <si>
    <t>76 Benjamin M</t>
  </si>
  <si>
    <t>77 Benjamin M</t>
  </si>
  <si>
    <t>78 Benjamin M</t>
  </si>
  <si>
    <t>79 Benjamin M</t>
  </si>
  <si>
    <t>80 Benjamin M</t>
  </si>
  <si>
    <t>81 Benjamin M</t>
  </si>
  <si>
    <t>82 Benjamin M</t>
  </si>
  <si>
    <t>83 Benjamin M</t>
  </si>
  <si>
    <t>84 Benjamin M</t>
  </si>
  <si>
    <t>85 Benjamin M</t>
  </si>
  <si>
    <t>86 Benjamin M</t>
  </si>
  <si>
    <t>87 Benjamin M</t>
  </si>
  <si>
    <t>88 Benjamin M</t>
  </si>
  <si>
    <t>89 Benjamin M</t>
  </si>
  <si>
    <t>90 Benjamin M</t>
  </si>
  <si>
    <t>91 Benjamin M</t>
  </si>
  <si>
    <t>92 Benjamin M</t>
  </si>
  <si>
    <t>93 Benjamin M</t>
  </si>
  <si>
    <t>94 Benjamin M</t>
  </si>
  <si>
    <t>95 Benjamin M</t>
  </si>
  <si>
    <t>96 Benjamin M</t>
  </si>
  <si>
    <t>97 Benjamin M</t>
  </si>
  <si>
    <t>98 Benjamin M</t>
  </si>
  <si>
    <t>99 Benjamin M</t>
  </si>
  <si>
    <t>100 Benjamin M</t>
  </si>
  <si>
    <t>1 Benjamin F</t>
  </si>
  <si>
    <t>2 Benjamin F</t>
  </si>
  <si>
    <t>3 Benjamin F</t>
  </si>
  <si>
    <t>4 Benjamin F</t>
  </si>
  <si>
    <t>5 Benjamin F</t>
  </si>
  <si>
    <t>6 Benjamin F</t>
  </si>
  <si>
    <t>7 Benjamin F</t>
  </si>
  <si>
    <t>8 Benjamin F</t>
  </si>
  <si>
    <t>9 Benjamin F</t>
  </si>
  <si>
    <t>10 Benjamin F</t>
  </si>
  <si>
    <t>11 Benjamin F</t>
  </si>
  <si>
    <t>12 Benjamin F</t>
  </si>
  <si>
    <t>13 Benjamin F</t>
  </si>
  <si>
    <t>14 Benjamin F</t>
  </si>
  <si>
    <t>15 Benjamin F</t>
  </si>
  <si>
    <t>16 Benjamin F</t>
  </si>
  <si>
    <t>17 Benjamin F</t>
  </si>
  <si>
    <t>18 Benjamin F</t>
  </si>
  <si>
    <t>19 Benjamin F</t>
  </si>
  <si>
    <t>20 Benjamin F</t>
  </si>
  <si>
    <t>21 Benjamin F</t>
  </si>
  <si>
    <t>22 Benjamin F</t>
  </si>
  <si>
    <t>23 Benjamin F</t>
  </si>
  <si>
    <t>24 Benjamin F</t>
  </si>
  <si>
    <t>25 Benjamin F</t>
  </si>
  <si>
    <t>26 Benjamin F</t>
  </si>
  <si>
    <t>27 Benjamin F</t>
  </si>
  <si>
    <t>28 Benjamin F</t>
  </si>
  <si>
    <t>29 Benjamin F</t>
  </si>
  <si>
    <t>30 Benjamin F</t>
  </si>
  <si>
    <t>31 Benjamin F</t>
  </si>
  <si>
    <t>32 Benjamin F</t>
  </si>
  <si>
    <t>33 Benjamin F</t>
  </si>
  <si>
    <t>34 Benjamin F</t>
  </si>
  <si>
    <t>35 Benjamin F</t>
  </si>
  <si>
    <t>36 Benjamin F</t>
  </si>
  <si>
    <t>37 Benjamin F</t>
  </si>
  <si>
    <t>38 Benjamin F</t>
  </si>
  <si>
    <t>39 Benjamin F</t>
  </si>
  <si>
    <t>40 Benjamin F</t>
  </si>
  <si>
    <t>41 Benjamin F</t>
  </si>
  <si>
    <t>42 Benjamin F</t>
  </si>
  <si>
    <t>43 Benjamin F</t>
  </si>
  <si>
    <t>44 Benjamin F</t>
  </si>
  <si>
    <t>45 Benjamin F</t>
  </si>
  <si>
    <t>46 Benjamin F</t>
  </si>
  <si>
    <t>47 Benjamin F</t>
  </si>
  <si>
    <t>48 Benjamin F</t>
  </si>
  <si>
    <t>49 Benjamin F</t>
  </si>
  <si>
    <t>50 Benjamin F</t>
  </si>
  <si>
    <t>51 Benjamin F</t>
  </si>
  <si>
    <t>52 Benjamin F</t>
  </si>
  <si>
    <t>53 Benjamin F</t>
  </si>
  <si>
    <t>54 Benjamin F</t>
  </si>
  <si>
    <t>55 Benjamin F</t>
  </si>
  <si>
    <t>56 Benjamin F</t>
  </si>
  <si>
    <t>57 Benjamin F</t>
  </si>
  <si>
    <t>58 Benjamin F</t>
  </si>
  <si>
    <t>59 Benjamin F</t>
  </si>
  <si>
    <t>60 Benjamin F</t>
  </si>
  <si>
    <t>61 Benjamin F</t>
  </si>
  <si>
    <t>62 Benjamin F</t>
  </si>
  <si>
    <t>63 Benjamin F</t>
  </si>
  <si>
    <t>64 Benjamin F</t>
  </si>
  <si>
    <t>65 Benjamin F</t>
  </si>
  <si>
    <t>66 Benjamin F</t>
  </si>
  <si>
    <t>67 Benjamin F</t>
  </si>
  <si>
    <t>68 Benjamin F</t>
  </si>
  <si>
    <t>69 Benjamin F</t>
  </si>
  <si>
    <t>70 Benjamin F</t>
  </si>
  <si>
    <t>71 Benjamin F</t>
  </si>
  <si>
    <t>72 Benjamin F</t>
  </si>
  <si>
    <t>73 Benjamin F</t>
  </si>
  <si>
    <t>74 Benjamin F</t>
  </si>
  <si>
    <t>75 Benjamin F</t>
  </si>
  <si>
    <t>76 Benjamin F</t>
  </si>
  <si>
    <t>77 Benjamin F</t>
  </si>
  <si>
    <t>78 Benjamin F</t>
  </si>
  <si>
    <t>79 Benjamin F</t>
  </si>
  <si>
    <t>80 Benjamin F</t>
  </si>
  <si>
    <t>81 Benjamin F</t>
  </si>
  <si>
    <t>82 Benjamin F</t>
  </si>
  <si>
    <t>83 Benjamin F</t>
  </si>
  <si>
    <t>84 Benjamin F</t>
  </si>
  <si>
    <t>85 Benjamin F</t>
  </si>
  <si>
    <t>86 Benjamin F</t>
  </si>
  <si>
    <t>87 Benjamin F</t>
  </si>
  <si>
    <t>88 Benjamin F</t>
  </si>
  <si>
    <t>89 Benjamin F</t>
  </si>
  <si>
    <t>90 Benjamin F</t>
  </si>
  <si>
    <t>91 Benjamin F</t>
  </si>
  <si>
    <t>92 Benjamin F</t>
  </si>
  <si>
    <t>93 Benjamin F</t>
  </si>
  <si>
    <t>94 Benjamin F</t>
  </si>
  <si>
    <t>95 Benjamin F</t>
  </si>
  <si>
    <t>96 Benjamin F</t>
  </si>
  <si>
    <t>97 Benjamin F</t>
  </si>
  <si>
    <t>98 Benjamin F</t>
  </si>
  <si>
    <t>99 Benjamin F</t>
  </si>
  <si>
    <t>100 Benjamin F</t>
  </si>
  <si>
    <t>1 Minime M</t>
  </si>
  <si>
    <t>2 Minime M</t>
  </si>
  <si>
    <t>3 Minime M</t>
  </si>
  <si>
    <t>4 Minime M</t>
  </si>
  <si>
    <t>5 Minime M</t>
  </si>
  <si>
    <t>6 Minime M</t>
  </si>
  <si>
    <t>7 Minime M</t>
  </si>
  <si>
    <t>8 Minime M</t>
  </si>
  <si>
    <t>9 Minime M</t>
  </si>
  <si>
    <t>10 Minime M</t>
  </si>
  <si>
    <t>11 Minime M</t>
  </si>
  <si>
    <t>12 Minime M</t>
  </si>
  <si>
    <t>13 Minime M</t>
  </si>
  <si>
    <t>14 Minime M</t>
  </si>
  <si>
    <t>15 Minime M</t>
  </si>
  <si>
    <t>16 Minime M</t>
  </si>
  <si>
    <t>17 Minime M</t>
  </si>
  <si>
    <t>18 Minime M</t>
  </si>
  <si>
    <t>19 Minime M</t>
  </si>
  <si>
    <t>20 Minime M</t>
  </si>
  <si>
    <t>21 Minime M</t>
  </si>
  <si>
    <t>22 Minime M</t>
  </si>
  <si>
    <t>23 Minime M</t>
  </si>
  <si>
    <t>24 Minime M</t>
  </si>
  <si>
    <t>25 Minime M</t>
  </si>
  <si>
    <t>26 Minime M</t>
  </si>
  <si>
    <t>27 Minime M</t>
  </si>
  <si>
    <t>28 Minime M</t>
  </si>
  <si>
    <t>29 Minime M</t>
  </si>
  <si>
    <t>30 Minime M</t>
  </si>
  <si>
    <t>31 Minime M</t>
  </si>
  <si>
    <t>32 Minime M</t>
  </si>
  <si>
    <t>33 Minime M</t>
  </si>
  <si>
    <t>34 Minime M</t>
  </si>
  <si>
    <t>35 Minime M</t>
  </si>
  <si>
    <t>36 Minime M</t>
  </si>
  <si>
    <t>37 Minime M</t>
  </si>
  <si>
    <t>38 Minime M</t>
  </si>
  <si>
    <t>39 Minime M</t>
  </si>
  <si>
    <t>40 Minime M</t>
  </si>
  <si>
    <t>41 Minime M</t>
  </si>
  <si>
    <t>42 Minime M</t>
  </si>
  <si>
    <t>43 Minime M</t>
  </si>
  <si>
    <t>44 Minime M</t>
  </si>
  <si>
    <t>45 Minime M</t>
  </si>
  <si>
    <t>46 Minime M</t>
  </si>
  <si>
    <t>47 Minime M</t>
  </si>
  <si>
    <t>48 Minime M</t>
  </si>
  <si>
    <t>49 Minime M</t>
  </si>
  <si>
    <t>50 Minime M</t>
  </si>
  <si>
    <t>51 Minime M</t>
  </si>
  <si>
    <t>52 Minime M</t>
  </si>
  <si>
    <t>53 Minime M</t>
  </si>
  <si>
    <t>54 Minime M</t>
  </si>
  <si>
    <t>55 Minime M</t>
  </si>
  <si>
    <t>56 Minime M</t>
  </si>
  <si>
    <t>57 Minime M</t>
  </si>
  <si>
    <t>58 Minime M</t>
  </si>
  <si>
    <t>59 Minime M</t>
  </si>
  <si>
    <t>60 Minime M</t>
  </si>
  <si>
    <t>61 Minime M</t>
  </si>
  <si>
    <t>62 Minime M</t>
  </si>
  <si>
    <t>63 Minime M</t>
  </si>
  <si>
    <t>64 Minime M</t>
  </si>
  <si>
    <t>65 Minime M</t>
  </si>
  <si>
    <t>66 Minime M</t>
  </si>
  <si>
    <t>67 Minime M</t>
  </si>
  <si>
    <t>68 Minime M</t>
  </si>
  <si>
    <t>69 Minime M</t>
  </si>
  <si>
    <t>70 Minime M</t>
  </si>
  <si>
    <t>71 Minime M</t>
  </si>
  <si>
    <t>72 Minime M</t>
  </si>
  <si>
    <t>73 Minime M</t>
  </si>
  <si>
    <t>74 Minime M</t>
  </si>
  <si>
    <t>75 Minime M</t>
  </si>
  <si>
    <t>76 Minime M</t>
  </si>
  <si>
    <t>77 Minime M</t>
  </si>
  <si>
    <t>78 Minime M</t>
  </si>
  <si>
    <t>79 Minime M</t>
  </si>
  <si>
    <t>80 Minime M</t>
  </si>
  <si>
    <t>81 Minime M</t>
  </si>
  <si>
    <t>82 Minime M</t>
  </si>
  <si>
    <t>83 Minime M</t>
  </si>
  <si>
    <t>84 Minime M</t>
  </si>
  <si>
    <t>85 Minime M</t>
  </si>
  <si>
    <t>86 Minime M</t>
  </si>
  <si>
    <t>87 Minime M</t>
  </si>
  <si>
    <t>88 Minime M</t>
  </si>
  <si>
    <t>89 Minime M</t>
  </si>
  <si>
    <t>90 Minime M</t>
  </si>
  <si>
    <t>91 Minime M</t>
  </si>
  <si>
    <t>92 Minime M</t>
  </si>
  <si>
    <t>93 Minime M</t>
  </si>
  <si>
    <t>94 Minime M</t>
  </si>
  <si>
    <t>95 Minime M</t>
  </si>
  <si>
    <t>96 Minime M</t>
  </si>
  <si>
    <t>97 Minime M</t>
  </si>
  <si>
    <t>98 Minime M</t>
  </si>
  <si>
    <t>99 Minime M</t>
  </si>
  <si>
    <t>100 Minime M</t>
  </si>
  <si>
    <t>1 Minime F</t>
  </si>
  <si>
    <t>2 Minime F</t>
  </si>
  <si>
    <t>3 Minime F</t>
  </si>
  <si>
    <t>4 Minime F</t>
  </si>
  <si>
    <t>5 Minime F</t>
  </si>
  <si>
    <t>6 Minime F</t>
  </si>
  <si>
    <t>7 Minime F</t>
  </si>
  <si>
    <t>8 Minime F</t>
  </si>
  <si>
    <t>9 Minime F</t>
  </si>
  <si>
    <t>10 Minime F</t>
  </si>
  <si>
    <t>11 Minime F</t>
  </si>
  <si>
    <t>12 Minime F</t>
  </si>
  <si>
    <t>13 Minime F</t>
  </si>
  <si>
    <t>14 Minime F</t>
  </si>
  <si>
    <t>15 Minime F</t>
  </si>
  <si>
    <t>16 Minime F</t>
  </si>
  <si>
    <t>17 Minime F</t>
  </si>
  <si>
    <t>18 Minime F</t>
  </si>
  <si>
    <t>19 Minime F</t>
  </si>
  <si>
    <t>20 Minime F</t>
  </si>
  <si>
    <t>21 Minime F</t>
  </si>
  <si>
    <t>22 Minime F</t>
  </si>
  <si>
    <t>23 Minime F</t>
  </si>
  <si>
    <t>24 Minime F</t>
  </si>
  <si>
    <t>25 Minime F</t>
  </si>
  <si>
    <t>26 Minime F</t>
  </si>
  <si>
    <t>27 Minime F</t>
  </si>
  <si>
    <t>28 Minime F</t>
  </si>
  <si>
    <t>29 Minime F</t>
  </si>
  <si>
    <t>30 Minime F</t>
  </si>
  <si>
    <t>31 Minime F</t>
  </si>
  <si>
    <t>32 Minime F</t>
  </si>
  <si>
    <t>33 Minime F</t>
  </si>
  <si>
    <t>34 Minime F</t>
  </si>
  <si>
    <t>35 Minime F</t>
  </si>
  <si>
    <t>36 Minime F</t>
  </si>
  <si>
    <t>37 Minime F</t>
  </si>
  <si>
    <t>38 Minime F</t>
  </si>
  <si>
    <t>39 Minime F</t>
  </si>
  <si>
    <t>40 Minime F</t>
  </si>
  <si>
    <t>41 Minime F</t>
  </si>
  <si>
    <t>42 Minime F</t>
  </si>
  <si>
    <t>43 Minime F</t>
  </si>
  <si>
    <t>44 Minime F</t>
  </si>
  <si>
    <t>45 Minime F</t>
  </si>
  <si>
    <t>46 Minime F</t>
  </si>
  <si>
    <t>47 Minime F</t>
  </si>
  <si>
    <t>48 Minime F</t>
  </si>
  <si>
    <t>49 Minime F</t>
  </si>
  <si>
    <t>50 Minime F</t>
  </si>
  <si>
    <t>51 Minime F</t>
  </si>
  <si>
    <t>52 Minime F</t>
  </si>
  <si>
    <t>53 Minime F</t>
  </si>
  <si>
    <t>54 Minime F</t>
  </si>
  <si>
    <t>55 Minime F</t>
  </si>
  <si>
    <t>56 Minime F</t>
  </si>
  <si>
    <t>57 Minime F</t>
  </si>
  <si>
    <t>58 Minime F</t>
  </si>
  <si>
    <t>59 Minime F</t>
  </si>
  <si>
    <t>60 Minime F</t>
  </si>
  <si>
    <t>61 Minime F</t>
  </si>
  <si>
    <t>62 Minime F</t>
  </si>
  <si>
    <t>63 Minime F</t>
  </si>
  <si>
    <t>64 Minime F</t>
  </si>
  <si>
    <t>65 Minime F</t>
  </si>
  <si>
    <t>66 Minime F</t>
  </si>
  <si>
    <t>67 Minime F</t>
  </si>
  <si>
    <t>68 Minime F</t>
  </si>
  <si>
    <t>69 Minime F</t>
  </si>
  <si>
    <t>70 Minime F</t>
  </si>
  <si>
    <t>71 Minime F</t>
  </si>
  <si>
    <t>72 Minime F</t>
  </si>
  <si>
    <t>73 Minime F</t>
  </si>
  <si>
    <t>74 Minime F</t>
  </si>
  <si>
    <t>75 Minime F</t>
  </si>
  <si>
    <t>76 Minime F</t>
  </si>
  <si>
    <t>77 Minime F</t>
  </si>
  <si>
    <t>78 Minime F</t>
  </si>
  <si>
    <t>79 Minime F</t>
  </si>
  <si>
    <t>80 Minime F</t>
  </si>
  <si>
    <t>81 Minime F</t>
  </si>
  <si>
    <t>82 Minime F</t>
  </si>
  <si>
    <t>83 Minime F</t>
  </si>
  <si>
    <t>84 Minime F</t>
  </si>
  <si>
    <t>85 Minime F</t>
  </si>
  <si>
    <t>86 Minime F</t>
  </si>
  <si>
    <t>87 Minime F</t>
  </si>
  <si>
    <t>88 Minime F</t>
  </si>
  <si>
    <t>89 Minime F</t>
  </si>
  <si>
    <t>90 Minime F</t>
  </si>
  <si>
    <t>91 Minime F</t>
  </si>
  <si>
    <t>92 Minime F</t>
  </si>
  <si>
    <t>93 Minime F</t>
  </si>
  <si>
    <t>94 Minime F</t>
  </si>
  <si>
    <t>95 Minime F</t>
  </si>
  <si>
    <t>96 Minime F</t>
  </si>
  <si>
    <t>97 Minime F</t>
  </si>
  <si>
    <t>98 Minime F</t>
  </si>
  <si>
    <t>99 Minime F</t>
  </si>
  <si>
    <t>100 Minime F</t>
  </si>
  <si>
    <t>Année de naissance</t>
  </si>
  <si>
    <t>POUSSINS</t>
  </si>
  <si>
    <t>POUSSINES</t>
  </si>
  <si>
    <t>BENJAMINS</t>
  </si>
  <si>
    <t>BENJAMINES</t>
  </si>
  <si>
    <t>MINIMES GARCONS</t>
  </si>
  <si>
    <t>MINIMES FILLES</t>
  </si>
  <si>
    <t>soulier</t>
  </si>
  <si>
    <t>alexis</t>
  </si>
  <si>
    <t>M</t>
  </si>
  <si>
    <t>BLANC</t>
  </si>
  <si>
    <t>GABRIEL</t>
  </si>
  <si>
    <t>COURTEIX</t>
  </si>
  <si>
    <t>ESTEBAN</t>
  </si>
  <si>
    <t>MARQUIE</t>
  </si>
  <si>
    <t>THOMAS</t>
  </si>
  <si>
    <t>CARTRON</t>
  </si>
  <si>
    <t>LUCA</t>
  </si>
  <si>
    <t>BLINEAU</t>
  </si>
  <si>
    <t>ELISE</t>
  </si>
  <si>
    <t>F</t>
  </si>
  <si>
    <t>SABADEL</t>
  </si>
  <si>
    <t>MARION</t>
  </si>
  <si>
    <t xml:space="preserve">PAGE </t>
  </si>
  <si>
    <t>EVAN</t>
  </si>
  <si>
    <t>CERES</t>
  </si>
  <si>
    <t>ADRIEN</t>
  </si>
  <si>
    <t>DE ROOVER</t>
  </si>
  <si>
    <t>l10</t>
  </si>
  <si>
    <t>LECLERC</t>
  </si>
  <si>
    <t>EMMA</t>
  </si>
  <si>
    <t>CERTIFICAT</t>
  </si>
  <si>
    <t>CHAMBON</t>
  </si>
  <si>
    <t>ALBAN</t>
  </si>
  <si>
    <t>HUGO</t>
  </si>
  <si>
    <t>OK</t>
  </si>
  <si>
    <t>COUTAREL</t>
  </si>
  <si>
    <t>JUSTINE</t>
  </si>
  <si>
    <t>BENIGAUD</t>
  </si>
  <si>
    <t>DIEGO</t>
  </si>
  <si>
    <t>BURAY</t>
  </si>
  <si>
    <t>MYRIAM</t>
  </si>
  <si>
    <t>FERREIRA LAGOA</t>
  </si>
  <si>
    <t>NINO</t>
  </si>
  <si>
    <t>GAUZY</t>
  </si>
  <si>
    <t>CLEMENT</t>
  </si>
  <si>
    <t>HOSPITAL HAMON</t>
  </si>
  <si>
    <t>JEAN</t>
  </si>
  <si>
    <t>LAPORTE</t>
  </si>
  <si>
    <t>GREGOIRE</t>
  </si>
  <si>
    <t>PERRIN</t>
  </si>
  <si>
    <t>ROMANE</t>
  </si>
  <si>
    <t>PORTAL GOMEZ</t>
  </si>
  <si>
    <t>LYNA</t>
  </si>
  <si>
    <t>RASPAL</t>
  </si>
  <si>
    <t>MATHEO</t>
  </si>
  <si>
    <t>DAGIER</t>
  </si>
  <si>
    <t>LOUIS</t>
  </si>
  <si>
    <t>DURIF</t>
  </si>
  <si>
    <t>CYPRIEN</t>
  </si>
  <si>
    <t>DUTOUR</t>
  </si>
  <si>
    <t>JEANNE</t>
  </si>
  <si>
    <t>KORTI</t>
  </si>
  <si>
    <t>BADIA</t>
  </si>
  <si>
    <t>LESCOP</t>
  </si>
  <si>
    <t>MALO</t>
  </si>
  <si>
    <t>MALLEGUE</t>
  </si>
  <si>
    <t>LAURALIE</t>
  </si>
  <si>
    <t>RIBEYRE</t>
  </si>
  <si>
    <t>JADE</t>
  </si>
  <si>
    <t>ROLLAND</t>
  </si>
  <si>
    <t>ALEXIS</t>
  </si>
  <si>
    <t>SARRIAS</t>
  </si>
  <si>
    <t>YSAURE</t>
  </si>
  <si>
    <t>VERNET</t>
  </si>
  <si>
    <t>BAPTISTE</t>
  </si>
  <si>
    <t>BEGON</t>
  </si>
  <si>
    <t>ALEXIA</t>
  </si>
  <si>
    <t>CORTET</t>
  </si>
  <si>
    <t>AMANDINE</t>
  </si>
  <si>
    <t>DA COSTA</t>
  </si>
  <si>
    <t>ELOUAN</t>
  </si>
  <si>
    <t>DIARD</t>
  </si>
  <si>
    <t>NEVEN</t>
  </si>
  <si>
    <t>COLIN</t>
  </si>
  <si>
    <t>GARNIER</t>
  </si>
  <si>
    <t>ALEXANDRE</t>
  </si>
  <si>
    <t>GRAPIN</t>
  </si>
  <si>
    <t>PONTVIANNE</t>
  </si>
  <si>
    <t>NATHAN</t>
  </si>
  <si>
    <t>PORTTAL GOMES</t>
  </si>
  <si>
    <t>MATHYS</t>
  </si>
  <si>
    <t>SABY</t>
  </si>
  <si>
    <t>MATHIEU</t>
  </si>
  <si>
    <t>ZAJKO</t>
  </si>
  <si>
    <t>CLARISSE</t>
  </si>
  <si>
    <t>KRELEGER</t>
  </si>
  <si>
    <t>JULIE</t>
  </si>
  <si>
    <t>JOHANNY DE ROCHELY</t>
  </si>
  <si>
    <t>TOM</t>
  </si>
  <si>
    <t>GRENIER</t>
  </si>
  <si>
    <t>ELIOT</t>
  </si>
  <si>
    <t>NATACHA</t>
  </si>
  <si>
    <t>MATHIAS</t>
  </si>
  <si>
    <t>DURAND</t>
  </si>
  <si>
    <t>MARIUS</t>
  </si>
  <si>
    <t>GLORIEUX</t>
  </si>
  <si>
    <t>GUELLE</t>
  </si>
  <si>
    <t>REMI</t>
  </si>
  <si>
    <t>LARRET</t>
  </si>
  <si>
    <t>VIRGILE</t>
  </si>
  <si>
    <t>LELIEVRE</t>
  </si>
  <si>
    <t>ANAIS</t>
  </si>
  <si>
    <t>MONATTE</t>
  </si>
  <si>
    <t>JULIEN</t>
  </si>
  <si>
    <t>SABOT</t>
  </si>
  <si>
    <t>INES</t>
  </si>
  <si>
    <t>SAINT JOANNIS</t>
  </si>
  <si>
    <t>ALYCIA</t>
  </si>
  <si>
    <t>ZANUTTO</t>
  </si>
  <si>
    <t>LESLIE</t>
  </si>
  <si>
    <t>SALLES</t>
  </si>
  <si>
    <t>MATHILDE</t>
  </si>
  <si>
    <t>AMATHE</t>
  </si>
  <si>
    <t>CORENTIN</t>
  </si>
  <si>
    <t>MAXIME</t>
  </si>
  <si>
    <t>BOINET</t>
  </si>
  <si>
    <t>LEANDRE</t>
  </si>
  <si>
    <t>VERNIER</t>
  </si>
  <si>
    <t>TRISTAN</t>
  </si>
  <si>
    <t>CAVARD</t>
  </si>
  <si>
    <t>DIANE</t>
  </si>
  <si>
    <t>VIDAL</t>
  </si>
  <si>
    <t>LUCAS</t>
  </si>
  <si>
    <t>CLUB ATHL LEZ PUY</t>
  </si>
  <si>
    <t>TRONCHERE</t>
  </si>
  <si>
    <t>AMAND</t>
  </si>
  <si>
    <t>BOUDON</t>
  </si>
  <si>
    <t>CONSTANCE</t>
  </si>
  <si>
    <t>KARIM</t>
  </si>
  <si>
    <t>PIERRE ISAK</t>
  </si>
  <si>
    <t>SAUGUES</t>
  </si>
  <si>
    <t>SYLVAIN</t>
  </si>
  <si>
    <t>YILDIZ</t>
  </si>
  <si>
    <t>MELIK</t>
  </si>
  <si>
    <t>CORNY</t>
  </si>
  <si>
    <t>ELSA</t>
  </si>
  <si>
    <t>SIMON</t>
  </si>
  <si>
    <t>BONHOMME</t>
  </si>
  <si>
    <t>PERRINE</t>
  </si>
  <si>
    <t>CONTINI</t>
  </si>
  <si>
    <t>ENZO</t>
  </si>
  <si>
    <t>LICENCE FOOT</t>
  </si>
  <si>
    <t>ASTIER</t>
  </si>
  <si>
    <t>BASILE</t>
  </si>
  <si>
    <t>QUAYREL</t>
  </si>
  <si>
    <t>ANTONIN</t>
  </si>
  <si>
    <t>ACHARD</t>
  </si>
  <si>
    <t>CHLOE</t>
  </si>
  <si>
    <t>LASSALAS</t>
  </si>
  <si>
    <t>TIPHAINE</t>
  </si>
  <si>
    <t>PAGES</t>
  </si>
  <si>
    <t>ROBIN</t>
  </si>
  <si>
    <t>GRELLIER</t>
  </si>
  <si>
    <t>VALENTINE</t>
  </si>
  <si>
    <t>CHAUVET LARTAUD</t>
  </si>
  <si>
    <t>EMILIE</t>
  </si>
  <si>
    <t>COVINHES</t>
  </si>
  <si>
    <t>BENJAMIN</t>
  </si>
  <si>
    <t>ROSALIE</t>
  </si>
  <si>
    <t>BONNIN</t>
  </si>
  <si>
    <t>NOA</t>
  </si>
  <si>
    <t>JORDAN</t>
  </si>
  <si>
    <t>MARKUT</t>
  </si>
  <si>
    <t>ERWANN</t>
  </si>
  <si>
    <t>PIERRICK</t>
  </si>
  <si>
    <t>VENTURI</t>
  </si>
  <si>
    <t>ANTHONY</t>
  </si>
  <si>
    <t>SANMARTI</t>
  </si>
  <si>
    <t>GAETHAN</t>
  </si>
  <si>
    <t>LACOMBRADE</t>
  </si>
  <si>
    <t>LAURE</t>
  </si>
  <si>
    <t>COURTET</t>
  </si>
  <si>
    <t>ISSARTEL</t>
  </si>
  <si>
    <t>MATTEO</t>
  </si>
  <si>
    <t>BAGEL</t>
  </si>
  <si>
    <t>PACCALET</t>
  </si>
  <si>
    <t>LORENZO</t>
  </si>
  <si>
    <t>AUBIGNAT</t>
  </si>
  <si>
    <t>AMADES</t>
  </si>
  <si>
    <t>MYLAN</t>
  </si>
  <si>
    <t>MAJOREL</t>
  </si>
  <si>
    <t>MARQUET</t>
  </si>
  <si>
    <t>FLORY</t>
  </si>
  <si>
    <t>ANAE</t>
  </si>
  <si>
    <t>ELENA</t>
  </si>
  <si>
    <t>DELAIR</t>
  </si>
  <si>
    <t>LOUISON</t>
  </si>
  <si>
    <t>QUENTIN</t>
  </si>
  <si>
    <t>ARTHUR</t>
  </si>
  <si>
    <t>TYSSANDIER</t>
  </si>
  <si>
    <t>JEREMY</t>
  </si>
  <si>
    <t>MOING</t>
  </si>
  <si>
    <t>ALDEA</t>
  </si>
  <si>
    <t>DIMITRI</t>
  </si>
  <si>
    <t>ANDRE</t>
  </si>
  <si>
    <t>VEREMES</t>
  </si>
  <si>
    <t>GOFFINET</t>
  </si>
  <si>
    <t>GUSTAVE</t>
  </si>
  <si>
    <t>BALANT</t>
  </si>
  <si>
    <t>JULES</t>
  </si>
  <si>
    <t>ETIENNE</t>
  </si>
  <si>
    <t>ROUX</t>
  </si>
  <si>
    <t>DELENA</t>
  </si>
  <si>
    <t>ANTOINE</t>
  </si>
  <si>
    <t>BAUZA</t>
  </si>
  <si>
    <t>VALLAUD</t>
  </si>
  <si>
    <t>CLARA</t>
  </si>
  <si>
    <t>GAILLARD</t>
  </si>
  <si>
    <t>ZOE</t>
  </si>
  <si>
    <t>VINCENT</t>
  </si>
  <si>
    <t>MARIE</t>
  </si>
  <si>
    <t>EYMARD</t>
  </si>
  <si>
    <t>MEYCO</t>
  </si>
  <si>
    <t>FAUCHER</t>
  </si>
  <si>
    <t>ALISSA</t>
  </si>
  <si>
    <t>FIANDINO</t>
  </si>
  <si>
    <t>MORGANE</t>
  </si>
  <si>
    <t>LAYES CADET</t>
  </si>
  <si>
    <t>LEO</t>
  </si>
  <si>
    <t>BANCH</t>
  </si>
  <si>
    <t>BANCHAREL</t>
  </si>
  <si>
    <t>VALENTE</t>
  </si>
  <si>
    <t>GHELFEMBOIM</t>
  </si>
  <si>
    <t>PACOME</t>
  </si>
  <si>
    <t>KEMPA</t>
  </si>
  <si>
    <t>BARRET</t>
  </si>
  <si>
    <t>LEANDDRE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</si>
</sst>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4CD2"/>
        <bgColor indexed="64"/>
      </patternFill>
    </fill>
    <fill>
      <patternFill patternType="solid">
        <fgColor rgb="FFF2BC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NumberFormat="1" applyFill="1" applyAlignment="1">
      <alignment horizontal="center"/>
    </xf>
    <xf numFmtId="0" fontId="1" fillId="37" borderId="10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14" fontId="0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57150</xdr:rowOff>
    </xdr:from>
    <xdr:to>
      <xdr:col>7</xdr:col>
      <xdr:colOff>647700</xdr:colOff>
      <xdr:row>18</xdr:row>
      <xdr:rowOff>104775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52425" y="219075"/>
          <a:ext cx="5629275" cy="28003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Voici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quelques conseils pour utiliser ce fichier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La feuille de calcul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Inscription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est, comme son nom l'indique, à utiliser lors de l'inscription des athlètes. Entrer le numéro de dossard, le nom, prénom, année de naissance et sexe de l'athlète.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La feuille de calcul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est à utiliser lors de l'arrivée de concurents. Au fur est à mesure, inscrire le temps et le numéro de dossard de l'athlète. Les autres informations s'ajoutent automatiquement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Il est impératif de procéder par ordre chronologique 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Les feuilles de calcul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Poussins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Benjamins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Minimes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correspondent au classement des athlètes par catégorie.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Certaines cellules ne peuvent être modifiées car elles sont remplies automatiquement. Seuls les utilisateurs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confirmés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 peuvent être amenés à les modifier. Le code de dévérouillage est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1234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(Onglet Révision/Oter la protection de la feuille)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</xdr:row>
      <xdr:rowOff>9525</xdr:rowOff>
    </xdr:from>
    <xdr:to>
      <xdr:col>12</xdr:col>
      <xdr:colOff>219075</xdr:colOff>
      <xdr:row>12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934325" y="352425"/>
          <a:ext cx="2847975" cy="18859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numéro de dossard, le nom, le prénom, l'année de naissance et le sexe de l'athlète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Impossibilité d'ajouter la catégorie de l'athlète,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cela se fait automatiquement lorsque l'année de naissance est entrée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En cas de problème se référer à la feuille de calcul "conseils d'utilisation"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0</xdr:row>
      <xdr:rowOff>314325</xdr:rowOff>
    </xdr:from>
    <xdr:to>
      <xdr:col>17</xdr:col>
      <xdr:colOff>285750</xdr:colOff>
      <xdr:row>16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981825" y="314325"/>
          <a:ext cx="2809875" cy="24765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Rentrer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temps et le numéro de dossard par ordre d'arrivée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ordre chronologique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Utiliser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virgule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pour séparer les minutes des secondes. Par exemple pour 10 minutes et 45 secondes, écrire 10,45.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Les autres données s'inscrivent automatiquement après ajout du numéro de dossard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En cas de problème se référer à la feuille de calcul "conseils d'utilisation"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86">
      <selection activeCell="G120" sqref="G120"/>
    </sheetView>
  </sheetViews>
  <sheetFormatPr defaultColWidth="11.421875" defaultRowHeight="12.75"/>
  <cols>
    <col min="1" max="1" width="10.7109375" style="10" bestFit="1" customWidth="1"/>
    <col min="2" max="2" width="8.140625" style="29" bestFit="1" customWidth="1"/>
    <col min="3" max="3" width="21.140625" style="29" customWidth="1"/>
    <col min="4" max="4" width="17.8515625" style="29" customWidth="1"/>
    <col min="5" max="5" width="11.57421875" style="29" customWidth="1"/>
    <col min="6" max="6" width="10.00390625" style="29" customWidth="1"/>
    <col min="7" max="7" width="13.7109375" style="10" bestFit="1" customWidth="1"/>
    <col min="8" max="8" width="19.57421875" style="29" customWidth="1"/>
    <col min="9" max="16384" width="11.421875" style="10" customWidth="1"/>
  </cols>
  <sheetData>
    <row r="1" spans="1:8" ht="27" customHeight="1">
      <c r="A1" s="7" t="s">
        <v>6</v>
      </c>
      <c r="B1" s="25" t="s">
        <v>0</v>
      </c>
      <c r="C1" s="25" t="s">
        <v>2</v>
      </c>
      <c r="D1" s="25" t="s">
        <v>3</v>
      </c>
      <c r="E1" s="19" t="s">
        <v>614</v>
      </c>
      <c r="F1" s="25" t="s">
        <v>5</v>
      </c>
      <c r="G1" s="8" t="s">
        <v>4</v>
      </c>
      <c r="H1" s="25" t="s">
        <v>1</v>
      </c>
    </row>
    <row r="2" spans="1:8" ht="12.75">
      <c r="A2" s="12">
        <v>1</v>
      </c>
      <c r="B2" s="26">
        <v>1</v>
      </c>
      <c r="C2" s="27" t="s">
        <v>621</v>
      </c>
      <c r="D2" s="28" t="s">
        <v>622</v>
      </c>
      <c r="E2" s="26">
        <v>2005</v>
      </c>
      <c r="F2" s="27" t="s">
        <v>623</v>
      </c>
      <c r="G2" s="13" t="str">
        <f>IF(E2&gt;=2005,"Eveil Athlétique",(IF(E2=2004,"Poussin",IF(E2=2003,"Poussin",(IF(E2=2002,"Benjamin",IF(E2=2001,"Benjamin",(IF(E2=2000,"Minime",IF(E2=1999,"Minime"," "))))))))))</f>
        <v>Eveil Athlétique</v>
      </c>
      <c r="H2" s="26">
        <v>1607919</v>
      </c>
    </row>
    <row r="3" spans="1:8" ht="12.75">
      <c r="A3" s="9">
        <v>2</v>
      </c>
      <c r="B3" s="29">
        <v>2</v>
      </c>
      <c r="C3" s="30" t="s">
        <v>624</v>
      </c>
      <c r="D3" s="31" t="s">
        <v>625</v>
      </c>
      <c r="E3" s="29">
        <v>2006</v>
      </c>
      <c r="F3" s="30" t="s">
        <v>623</v>
      </c>
      <c r="G3" s="10" t="str">
        <f aca="true" t="shared" si="0" ref="G3:G19">IF(E3&gt;=2005,"Eveil Athlétique",(IF(E3=2004,"Poussin",IF(E3=2003,"Poussin",(IF(E3=2002,"Benjamin",IF(E3=2001,"Benjamin",(IF(E3=2000,"Minime",IF(E3=1999,"Minime"," "))))))))))</f>
        <v>Eveil Athlétique</v>
      </c>
      <c r="H3" s="29">
        <v>1607936</v>
      </c>
    </row>
    <row r="4" spans="1:8" ht="12.75">
      <c r="A4" s="12">
        <v>3</v>
      </c>
      <c r="B4" s="26">
        <v>3</v>
      </c>
      <c r="C4" s="27" t="s">
        <v>626</v>
      </c>
      <c r="D4" s="28" t="s">
        <v>627</v>
      </c>
      <c r="E4" s="26">
        <v>2005</v>
      </c>
      <c r="F4" s="27" t="s">
        <v>623</v>
      </c>
      <c r="G4" s="13" t="str">
        <f t="shared" si="0"/>
        <v>Eveil Athlétique</v>
      </c>
      <c r="H4" s="26">
        <v>1618460</v>
      </c>
    </row>
    <row r="5" spans="1:8" ht="12.75">
      <c r="A5" s="9">
        <v>4</v>
      </c>
      <c r="B5" s="32">
        <v>4</v>
      </c>
      <c r="C5" s="33" t="s">
        <v>628</v>
      </c>
      <c r="D5" s="31" t="s">
        <v>629</v>
      </c>
      <c r="E5" s="32">
        <v>2005</v>
      </c>
      <c r="F5" s="33" t="s">
        <v>623</v>
      </c>
      <c r="G5" s="10" t="str">
        <f t="shared" si="0"/>
        <v>Eveil Athlétique</v>
      </c>
      <c r="H5" s="29">
        <v>1618454</v>
      </c>
    </row>
    <row r="6" spans="1:8" ht="12.75">
      <c r="A6" s="9">
        <v>5</v>
      </c>
      <c r="B6" s="32">
        <v>5</v>
      </c>
      <c r="C6" s="33" t="s">
        <v>630</v>
      </c>
      <c r="D6" s="31" t="s">
        <v>631</v>
      </c>
      <c r="E6" s="32">
        <v>2006</v>
      </c>
      <c r="F6" s="33" t="s">
        <v>623</v>
      </c>
      <c r="G6" s="10" t="str">
        <f t="shared" si="0"/>
        <v>Eveil Athlétique</v>
      </c>
      <c r="H6" s="29">
        <v>1618442</v>
      </c>
    </row>
    <row r="7" spans="1:8" ht="12.75">
      <c r="A7" s="9">
        <v>6</v>
      </c>
      <c r="B7" s="32">
        <v>6</v>
      </c>
      <c r="C7" s="33" t="s">
        <v>632</v>
      </c>
      <c r="D7" s="31" t="s">
        <v>633</v>
      </c>
      <c r="E7" s="32">
        <v>2006</v>
      </c>
      <c r="F7" s="33" t="s">
        <v>634</v>
      </c>
      <c r="G7" s="10" t="str">
        <f t="shared" si="0"/>
        <v>Eveil Athlétique</v>
      </c>
      <c r="H7" s="29">
        <v>1623626</v>
      </c>
    </row>
    <row r="8" spans="1:8" ht="12.75">
      <c r="A8" s="9">
        <v>7</v>
      </c>
      <c r="B8" s="32">
        <v>7</v>
      </c>
      <c r="C8" s="33" t="s">
        <v>635</v>
      </c>
      <c r="D8" s="31" t="s">
        <v>636</v>
      </c>
      <c r="E8" s="32">
        <v>2006</v>
      </c>
      <c r="F8" s="33" t="s">
        <v>634</v>
      </c>
      <c r="G8" s="10" t="str">
        <f t="shared" si="0"/>
        <v>Eveil Athlétique</v>
      </c>
      <c r="H8" s="29">
        <v>1607924</v>
      </c>
    </row>
    <row r="9" spans="1:8" ht="12.75">
      <c r="A9" s="9">
        <v>8</v>
      </c>
      <c r="B9" s="32">
        <v>8</v>
      </c>
      <c r="C9" s="33" t="s">
        <v>637</v>
      </c>
      <c r="D9" s="31" t="s">
        <v>638</v>
      </c>
      <c r="E9" s="32">
        <v>2007</v>
      </c>
      <c r="F9" s="33" t="s">
        <v>623</v>
      </c>
      <c r="G9" s="10" t="str">
        <f t="shared" si="0"/>
        <v>Eveil Athlétique</v>
      </c>
      <c r="H9" s="29">
        <v>1597762</v>
      </c>
    </row>
    <row r="10" spans="1:8" ht="12.75">
      <c r="A10" s="9">
        <v>9</v>
      </c>
      <c r="B10" s="29">
        <v>9</v>
      </c>
      <c r="C10" s="33" t="s">
        <v>639</v>
      </c>
      <c r="D10" s="31" t="s">
        <v>640</v>
      </c>
      <c r="E10" s="32">
        <v>2007</v>
      </c>
      <c r="F10" s="33" t="s">
        <v>623</v>
      </c>
      <c r="G10" s="11" t="str">
        <f t="shared" si="0"/>
        <v>Eveil Athlétique</v>
      </c>
      <c r="H10" s="29">
        <v>1607914</v>
      </c>
    </row>
    <row r="11" spans="1:8" ht="12.75">
      <c r="A11" s="9">
        <v>10</v>
      </c>
      <c r="B11" s="29" t="s">
        <v>642</v>
      </c>
      <c r="C11" s="33" t="s">
        <v>641</v>
      </c>
      <c r="D11" s="31" t="s">
        <v>625</v>
      </c>
      <c r="E11" s="32">
        <v>2006</v>
      </c>
      <c r="F11" s="33" t="s">
        <v>623</v>
      </c>
      <c r="G11" s="11" t="str">
        <f t="shared" si="0"/>
        <v>Eveil Athlétique</v>
      </c>
      <c r="H11" s="29">
        <v>11</v>
      </c>
    </row>
    <row r="12" spans="1:8" ht="12.75">
      <c r="A12" s="9">
        <v>11</v>
      </c>
      <c r="B12" s="29">
        <v>11</v>
      </c>
      <c r="C12" s="33" t="s">
        <v>643</v>
      </c>
      <c r="D12" s="31" t="s">
        <v>644</v>
      </c>
      <c r="E12" s="32">
        <v>2008</v>
      </c>
      <c r="F12" s="33" t="s">
        <v>634</v>
      </c>
      <c r="G12" s="11" t="str">
        <f t="shared" si="0"/>
        <v>Eveil Athlétique</v>
      </c>
      <c r="H12" s="29" t="s">
        <v>645</v>
      </c>
    </row>
    <row r="13" spans="1:8" ht="12.75">
      <c r="A13" s="9">
        <v>12</v>
      </c>
      <c r="B13" s="29">
        <v>12</v>
      </c>
      <c r="C13" s="33" t="s">
        <v>646</v>
      </c>
      <c r="D13" s="29" t="s">
        <v>647</v>
      </c>
      <c r="E13" s="29">
        <v>2007</v>
      </c>
      <c r="F13" s="29" t="s">
        <v>634</v>
      </c>
      <c r="G13" s="11" t="str">
        <f t="shared" si="0"/>
        <v>Eveil Athlétique</v>
      </c>
      <c r="H13" s="29" t="s">
        <v>649</v>
      </c>
    </row>
    <row r="14" spans="1:8" ht="12.75">
      <c r="A14" s="9">
        <v>13</v>
      </c>
      <c r="B14" s="29">
        <v>13</v>
      </c>
      <c r="C14" s="33" t="s">
        <v>646</v>
      </c>
      <c r="D14" s="29" t="s">
        <v>648</v>
      </c>
      <c r="E14" s="29">
        <v>2007</v>
      </c>
      <c r="F14" s="29" t="s">
        <v>623</v>
      </c>
      <c r="G14" s="11" t="str">
        <f t="shared" si="0"/>
        <v>Eveil Athlétique</v>
      </c>
      <c r="H14" s="29" t="s">
        <v>649</v>
      </c>
    </row>
    <row r="15" spans="1:8" ht="12.75">
      <c r="A15" s="9">
        <v>14</v>
      </c>
      <c r="B15" s="29">
        <v>14</v>
      </c>
      <c r="C15" s="33" t="s">
        <v>650</v>
      </c>
      <c r="D15" s="29" t="s">
        <v>651</v>
      </c>
      <c r="E15" s="29">
        <v>2007</v>
      </c>
      <c r="F15" s="29" t="s">
        <v>634</v>
      </c>
      <c r="G15" s="11" t="str">
        <f t="shared" si="0"/>
        <v>Eveil Athlétique</v>
      </c>
      <c r="H15" s="29" t="s">
        <v>649</v>
      </c>
    </row>
    <row r="16" spans="1:8" ht="12.75">
      <c r="A16" s="9">
        <v>15</v>
      </c>
      <c r="B16" s="29">
        <v>15</v>
      </c>
      <c r="C16" s="33" t="s">
        <v>652</v>
      </c>
      <c r="D16" s="29" t="s">
        <v>653</v>
      </c>
      <c r="E16" s="29">
        <v>2007</v>
      </c>
      <c r="F16" s="29" t="s">
        <v>623</v>
      </c>
      <c r="G16" s="11" t="str">
        <f t="shared" si="0"/>
        <v>Eveil Athlétique</v>
      </c>
      <c r="H16" s="29" t="s">
        <v>649</v>
      </c>
    </row>
    <row r="17" spans="1:8" ht="12.75">
      <c r="A17" s="9">
        <v>16</v>
      </c>
      <c r="B17" s="29">
        <v>16</v>
      </c>
      <c r="C17" s="33" t="s">
        <v>654</v>
      </c>
      <c r="D17" s="29" t="s">
        <v>655</v>
      </c>
      <c r="E17" s="29">
        <v>2007</v>
      </c>
      <c r="F17" s="29" t="s">
        <v>634</v>
      </c>
      <c r="G17" s="11" t="str">
        <f t="shared" si="0"/>
        <v>Eveil Athlétique</v>
      </c>
      <c r="H17" s="29" t="s">
        <v>649</v>
      </c>
    </row>
    <row r="18" spans="1:8" ht="12.75">
      <c r="A18" s="9">
        <v>17</v>
      </c>
      <c r="B18" s="29">
        <v>17</v>
      </c>
      <c r="C18" s="33" t="s">
        <v>656</v>
      </c>
      <c r="D18" s="29" t="s">
        <v>657</v>
      </c>
      <c r="E18" s="29">
        <v>2007</v>
      </c>
      <c r="F18" s="29" t="s">
        <v>623</v>
      </c>
      <c r="G18" s="11" t="str">
        <f t="shared" si="0"/>
        <v>Eveil Athlétique</v>
      </c>
      <c r="H18" s="29" t="s">
        <v>649</v>
      </c>
    </row>
    <row r="19" spans="1:8" ht="12.75">
      <c r="A19" s="9">
        <v>18</v>
      </c>
      <c r="B19" s="29">
        <v>18</v>
      </c>
      <c r="C19" s="33" t="s">
        <v>658</v>
      </c>
      <c r="D19" s="29" t="s">
        <v>659</v>
      </c>
      <c r="E19" s="29">
        <v>2007</v>
      </c>
      <c r="F19" s="29" t="s">
        <v>623</v>
      </c>
      <c r="G19" s="11" t="str">
        <f t="shared" si="0"/>
        <v>Eveil Athlétique</v>
      </c>
      <c r="H19" s="29" t="s">
        <v>649</v>
      </c>
    </row>
    <row r="20" spans="1:8" ht="12.75">
      <c r="A20" s="9">
        <v>19</v>
      </c>
      <c r="B20" s="29">
        <v>19</v>
      </c>
      <c r="C20" s="33" t="s">
        <v>660</v>
      </c>
      <c r="D20" s="29" t="s">
        <v>661</v>
      </c>
      <c r="E20" s="29">
        <v>2007</v>
      </c>
      <c r="F20" s="29" t="s">
        <v>623</v>
      </c>
      <c r="G20" s="11" t="str">
        <f aca="true" t="shared" si="1" ref="G20:G65">IF(E20&gt;=2005,"Eveil Athlétique",(IF(E20=2004,"Poussin",IF(E20=2003,"Poussin",(IF(E20=2002,"Benjamin",IF(E20=2001,"Benjamin",(IF(E20=2000,"Minime",IF(E20=1999,"Mimime"," "))))))))))</f>
        <v>Eveil Athlétique</v>
      </c>
      <c r="H20" s="29" t="s">
        <v>649</v>
      </c>
    </row>
    <row r="21" spans="1:8" ht="12.75">
      <c r="A21" s="9">
        <v>20</v>
      </c>
      <c r="B21" s="29">
        <v>20</v>
      </c>
      <c r="C21" s="33" t="s">
        <v>662</v>
      </c>
      <c r="D21" s="29" t="s">
        <v>663</v>
      </c>
      <c r="E21" s="29">
        <v>2007</v>
      </c>
      <c r="F21" s="29" t="s">
        <v>623</v>
      </c>
      <c r="G21" s="11" t="str">
        <f t="shared" si="1"/>
        <v>Eveil Athlétique</v>
      </c>
      <c r="H21" s="29" t="s">
        <v>649</v>
      </c>
    </row>
    <row r="22" spans="1:8" ht="12.75">
      <c r="A22" s="9">
        <v>21</v>
      </c>
      <c r="B22" s="29">
        <v>21</v>
      </c>
      <c r="C22" s="33" t="s">
        <v>664</v>
      </c>
      <c r="D22" s="29" t="s">
        <v>665</v>
      </c>
      <c r="E22" s="29">
        <v>2007</v>
      </c>
      <c r="F22" s="29" t="s">
        <v>634</v>
      </c>
      <c r="G22" s="11" t="str">
        <f t="shared" si="1"/>
        <v>Eveil Athlétique</v>
      </c>
      <c r="H22" s="29" t="s">
        <v>649</v>
      </c>
    </row>
    <row r="23" spans="1:8" ht="12.75">
      <c r="A23" s="9">
        <v>22</v>
      </c>
      <c r="B23" s="29">
        <v>22</v>
      </c>
      <c r="C23" s="33" t="s">
        <v>666</v>
      </c>
      <c r="D23" s="29" t="s">
        <v>667</v>
      </c>
      <c r="E23" s="29">
        <v>2007</v>
      </c>
      <c r="F23" s="29" t="s">
        <v>634</v>
      </c>
      <c r="G23" s="11" t="str">
        <f t="shared" si="1"/>
        <v>Eveil Athlétique</v>
      </c>
      <c r="H23" s="29" t="s">
        <v>649</v>
      </c>
    </row>
    <row r="24" spans="1:7" ht="12.75">
      <c r="A24" s="9">
        <v>23</v>
      </c>
      <c r="B24" s="29">
        <v>23</v>
      </c>
      <c r="C24" s="33" t="s">
        <v>668</v>
      </c>
      <c r="D24" s="29" t="s">
        <v>669</v>
      </c>
      <c r="E24" s="29">
        <v>2007</v>
      </c>
      <c r="F24" s="29" t="s">
        <v>623</v>
      </c>
      <c r="G24" s="11" t="str">
        <f t="shared" si="1"/>
        <v>Eveil Athlétique</v>
      </c>
    </row>
    <row r="25" spans="1:8" ht="12.75">
      <c r="A25" s="9">
        <v>24</v>
      </c>
      <c r="B25" s="29">
        <v>24</v>
      </c>
      <c r="C25" s="33" t="s">
        <v>670</v>
      </c>
      <c r="D25" s="29" t="s">
        <v>671</v>
      </c>
      <c r="E25" s="29">
        <v>2006</v>
      </c>
      <c r="F25" s="29" t="s">
        <v>623</v>
      </c>
      <c r="G25" s="11" t="str">
        <f t="shared" si="1"/>
        <v>Eveil Athlétique</v>
      </c>
      <c r="H25" s="29" t="s">
        <v>649</v>
      </c>
    </row>
    <row r="26" spans="1:8" ht="12.75">
      <c r="A26" s="9">
        <v>25</v>
      </c>
      <c r="B26" s="29">
        <v>25</v>
      </c>
      <c r="C26" s="33" t="s">
        <v>672</v>
      </c>
      <c r="D26" s="29" t="s">
        <v>673</v>
      </c>
      <c r="E26" s="29">
        <v>2006</v>
      </c>
      <c r="F26" s="29" t="s">
        <v>623</v>
      </c>
      <c r="G26" s="11" t="str">
        <f t="shared" si="1"/>
        <v>Eveil Athlétique</v>
      </c>
      <c r="H26" s="29" t="s">
        <v>649</v>
      </c>
    </row>
    <row r="27" spans="1:8" ht="12.75">
      <c r="A27" s="9">
        <v>26</v>
      </c>
      <c r="B27" s="29">
        <v>26</v>
      </c>
      <c r="C27" s="33" t="s">
        <v>674</v>
      </c>
      <c r="D27" s="29" t="s">
        <v>675</v>
      </c>
      <c r="E27" s="29">
        <v>2006</v>
      </c>
      <c r="F27" s="29" t="s">
        <v>634</v>
      </c>
      <c r="G27" s="11" t="str">
        <f t="shared" si="1"/>
        <v>Eveil Athlétique</v>
      </c>
      <c r="H27" s="29" t="s">
        <v>649</v>
      </c>
    </row>
    <row r="28" spans="1:7" ht="12.75">
      <c r="A28" s="9">
        <v>27</v>
      </c>
      <c r="B28" s="29">
        <v>27</v>
      </c>
      <c r="C28" s="29" t="s">
        <v>676</v>
      </c>
      <c r="D28" s="29" t="s">
        <v>677</v>
      </c>
      <c r="E28" s="29">
        <v>2006</v>
      </c>
      <c r="F28" s="29" t="s">
        <v>634</v>
      </c>
      <c r="G28" s="11" t="str">
        <f t="shared" si="1"/>
        <v>Eveil Athlétique</v>
      </c>
    </row>
    <row r="29" spans="1:8" ht="12.75">
      <c r="A29" s="9">
        <v>28</v>
      </c>
      <c r="B29" s="29">
        <v>28</v>
      </c>
      <c r="C29" s="29" t="s">
        <v>678</v>
      </c>
      <c r="D29" s="29" t="s">
        <v>679</v>
      </c>
      <c r="E29" s="29">
        <v>2006</v>
      </c>
      <c r="F29" s="29" t="s">
        <v>623</v>
      </c>
      <c r="G29" s="11" t="str">
        <f t="shared" si="1"/>
        <v>Eveil Athlétique</v>
      </c>
      <c r="H29" s="29" t="s">
        <v>649</v>
      </c>
    </row>
    <row r="30" spans="1:7" ht="12.75">
      <c r="A30" s="9">
        <v>29</v>
      </c>
      <c r="B30" s="29">
        <v>29</v>
      </c>
      <c r="C30" s="29" t="s">
        <v>680</v>
      </c>
      <c r="D30" s="29" t="s">
        <v>681</v>
      </c>
      <c r="E30" s="29">
        <v>2006</v>
      </c>
      <c r="F30" s="29" t="s">
        <v>634</v>
      </c>
      <c r="G30" s="11" t="str">
        <f t="shared" si="1"/>
        <v>Eveil Athlétique</v>
      </c>
    </row>
    <row r="31" spans="1:7" ht="12.75">
      <c r="A31" s="9">
        <v>30</v>
      </c>
      <c r="B31" s="29">
        <v>30</v>
      </c>
      <c r="C31" s="29" t="s">
        <v>682</v>
      </c>
      <c r="D31" s="29" t="s">
        <v>683</v>
      </c>
      <c r="E31" s="29">
        <v>2006</v>
      </c>
      <c r="F31" s="29" t="s">
        <v>634</v>
      </c>
      <c r="G31" s="11" t="str">
        <f t="shared" si="1"/>
        <v>Eveil Athlétique</v>
      </c>
    </row>
    <row r="32" spans="1:8" ht="12.75">
      <c r="A32" s="9">
        <v>31</v>
      </c>
      <c r="B32" s="29">
        <v>31</v>
      </c>
      <c r="C32" s="29" t="s">
        <v>684</v>
      </c>
      <c r="D32" s="29" t="s">
        <v>685</v>
      </c>
      <c r="E32" s="29">
        <v>2006</v>
      </c>
      <c r="F32" s="29" t="s">
        <v>623</v>
      </c>
      <c r="G32" s="11" t="str">
        <f t="shared" si="1"/>
        <v>Eveil Athlétique</v>
      </c>
      <c r="H32" s="29" t="s">
        <v>649</v>
      </c>
    </row>
    <row r="33" spans="1:8" ht="12.75">
      <c r="A33" s="9">
        <v>32</v>
      </c>
      <c r="B33" s="29">
        <v>32</v>
      </c>
      <c r="C33" s="29" t="s">
        <v>686</v>
      </c>
      <c r="D33" s="29" t="s">
        <v>687</v>
      </c>
      <c r="E33" s="29">
        <v>2006</v>
      </c>
      <c r="F33" s="29" t="s">
        <v>623</v>
      </c>
      <c r="G33" s="11" t="str">
        <f t="shared" si="1"/>
        <v>Eveil Athlétique</v>
      </c>
      <c r="H33" s="29" t="s">
        <v>649</v>
      </c>
    </row>
    <row r="34" spans="1:8" ht="12.75">
      <c r="A34" s="9">
        <v>33</v>
      </c>
      <c r="B34" s="29">
        <v>33</v>
      </c>
      <c r="C34" s="29" t="s">
        <v>688</v>
      </c>
      <c r="D34" s="29" t="s">
        <v>689</v>
      </c>
      <c r="E34" s="29">
        <v>2006</v>
      </c>
      <c r="F34" s="29" t="s">
        <v>623</v>
      </c>
      <c r="G34" s="11" t="str">
        <f t="shared" si="1"/>
        <v>Eveil Athlétique</v>
      </c>
      <c r="H34" s="29" t="s">
        <v>649</v>
      </c>
    </row>
    <row r="35" spans="1:8" ht="12.75">
      <c r="A35" s="9">
        <v>34</v>
      </c>
      <c r="B35" s="29">
        <v>34</v>
      </c>
      <c r="C35" s="29" t="s">
        <v>690</v>
      </c>
      <c r="D35" s="29" t="s">
        <v>691</v>
      </c>
      <c r="E35" s="29">
        <v>2005</v>
      </c>
      <c r="F35" s="29" t="s">
        <v>634</v>
      </c>
      <c r="G35" s="11" t="str">
        <f t="shared" si="1"/>
        <v>Eveil Athlétique</v>
      </c>
      <c r="H35" s="29" t="s">
        <v>649</v>
      </c>
    </row>
    <row r="36" spans="1:7" ht="12.75">
      <c r="A36" s="9">
        <v>35</v>
      </c>
      <c r="B36" s="29">
        <v>35</v>
      </c>
      <c r="C36" s="29" t="s">
        <v>692</v>
      </c>
      <c r="D36" s="29" t="s">
        <v>693</v>
      </c>
      <c r="E36" s="29">
        <v>2005</v>
      </c>
      <c r="F36" s="29" t="s">
        <v>634</v>
      </c>
      <c r="G36" s="11" t="str">
        <f t="shared" si="1"/>
        <v>Eveil Athlétique</v>
      </c>
    </row>
    <row r="37" spans="1:8" ht="12.75">
      <c r="A37" s="9">
        <v>36</v>
      </c>
      <c r="B37" s="29">
        <v>36</v>
      </c>
      <c r="C37" s="29" t="s">
        <v>694</v>
      </c>
      <c r="D37" s="29" t="s">
        <v>695</v>
      </c>
      <c r="E37" s="29">
        <v>2005</v>
      </c>
      <c r="F37" s="29" t="s">
        <v>623</v>
      </c>
      <c r="G37" s="11" t="str">
        <f t="shared" si="1"/>
        <v>Eveil Athlétique</v>
      </c>
      <c r="H37" s="29" t="s">
        <v>649</v>
      </c>
    </row>
    <row r="38" spans="1:8" ht="12.75">
      <c r="A38" s="9">
        <v>37</v>
      </c>
      <c r="B38" s="29">
        <v>37</v>
      </c>
      <c r="C38" s="29" t="s">
        <v>696</v>
      </c>
      <c r="D38" s="29" t="s">
        <v>697</v>
      </c>
      <c r="E38" s="29">
        <v>2005</v>
      </c>
      <c r="F38" s="29" t="s">
        <v>623</v>
      </c>
      <c r="G38" s="11" t="str">
        <f t="shared" si="1"/>
        <v>Eveil Athlétique</v>
      </c>
      <c r="H38" s="29" t="s">
        <v>649</v>
      </c>
    </row>
    <row r="39" spans="1:8" ht="12.75">
      <c r="A39" s="9">
        <v>38</v>
      </c>
      <c r="B39" s="29">
        <v>38</v>
      </c>
      <c r="C39" s="29" t="s">
        <v>674</v>
      </c>
      <c r="D39" s="29" t="s">
        <v>698</v>
      </c>
      <c r="E39" s="29">
        <v>2005</v>
      </c>
      <c r="F39" s="29" t="s">
        <v>623</v>
      </c>
      <c r="G39" s="11" t="str">
        <f t="shared" si="1"/>
        <v>Eveil Athlétique</v>
      </c>
      <c r="H39" s="29" t="s">
        <v>649</v>
      </c>
    </row>
    <row r="40" spans="1:8" ht="12.75">
      <c r="A40" s="9">
        <v>39</v>
      </c>
      <c r="B40" s="29">
        <v>39</v>
      </c>
      <c r="C40" s="29" t="s">
        <v>699</v>
      </c>
      <c r="D40" s="29" t="s">
        <v>669</v>
      </c>
      <c r="E40" s="29">
        <v>2005</v>
      </c>
      <c r="F40" s="29" t="s">
        <v>623</v>
      </c>
      <c r="G40" s="11" t="str">
        <f t="shared" si="1"/>
        <v>Eveil Athlétique</v>
      </c>
      <c r="H40" s="29" t="s">
        <v>649</v>
      </c>
    </row>
    <row r="41" spans="1:8" ht="12.75">
      <c r="A41" s="9">
        <v>40</v>
      </c>
      <c r="B41" s="29">
        <v>40</v>
      </c>
      <c r="C41" s="29" t="s">
        <v>658</v>
      </c>
      <c r="D41" s="29" t="s">
        <v>700</v>
      </c>
      <c r="E41" s="29">
        <v>2005</v>
      </c>
      <c r="F41" s="29" t="s">
        <v>623</v>
      </c>
      <c r="G41" s="11" t="str">
        <f t="shared" si="1"/>
        <v>Eveil Athlétique</v>
      </c>
      <c r="H41" s="29" t="s">
        <v>649</v>
      </c>
    </row>
    <row r="42" spans="1:8" ht="12.75">
      <c r="A42" s="9">
        <v>41</v>
      </c>
      <c r="B42" s="29">
        <v>41</v>
      </c>
      <c r="C42" s="29" t="s">
        <v>701</v>
      </c>
      <c r="D42" s="29" t="s">
        <v>663</v>
      </c>
      <c r="E42" s="29">
        <v>2005</v>
      </c>
      <c r="F42" s="29" t="s">
        <v>623</v>
      </c>
      <c r="G42" s="11" t="str">
        <f t="shared" si="1"/>
        <v>Eveil Athlétique</v>
      </c>
      <c r="H42" s="29" t="s">
        <v>649</v>
      </c>
    </row>
    <row r="43" spans="1:8" ht="12.75">
      <c r="A43" s="9">
        <v>42</v>
      </c>
      <c r="B43" s="29">
        <v>42</v>
      </c>
      <c r="C43" s="29" t="s">
        <v>702</v>
      </c>
      <c r="D43" s="29" t="s">
        <v>703</v>
      </c>
      <c r="E43" s="29">
        <v>2005</v>
      </c>
      <c r="F43" s="29" t="s">
        <v>623</v>
      </c>
      <c r="G43" s="11" t="str">
        <f t="shared" si="1"/>
        <v>Eveil Athlétique</v>
      </c>
      <c r="H43" s="29" t="s">
        <v>649</v>
      </c>
    </row>
    <row r="44" spans="1:8" ht="12.75">
      <c r="A44" s="9">
        <v>43</v>
      </c>
      <c r="B44" s="29">
        <v>43</v>
      </c>
      <c r="C44" s="29" t="s">
        <v>704</v>
      </c>
      <c r="D44" s="29" t="s">
        <v>705</v>
      </c>
      <c r="E44" s="29">
        <v>2005</v>
      </c>
      <c r="F44" s="29" t="s">
        <v>623</v>
      </c>
      <c r="G44" s="11" t="str">
        <f t="shared" si="1"/>
        <v>Eveil Athlétique</v>
      </c>
      <c r="H44" s="29" t="s">
        <v>649</v>
      </c>
    </row>
    <row r="45" spans="1:8" ht="12.75">
      <c r="A45" s="9">
        <v>44</v>
      </c>
      <c r="B45" s="29">
        <v>44</v>
      </c>
      <c r="C45" s="29" t="s">
        <v>706</v>
      </c>
      <c r="D45" s="29" t="s">
        <v>707</v>
      </c>
      <c r="E45" s="29">
        <v>2005</v>
      </c>
      <c r="F45" s="29" t="s">
        <v>623</v>
      </c>
      <c r="G45" s="11" t="str">
        <f t="shared" si="1"/>
        <v>Eveil Athlétique</v>
      </c>
      <c r="H45" s="29" t="s">
        <v>649</v>
      </c>
    </row>
    <row r="46" spans="1:8" ht="12.75">
      <c r="A46" s="9">
        <v>45</v>
      </c>
      <c r="B46" s="29">
        <v>45</v>
      </c>
      <c r="C46" s="29" t="s">
        <v>708</v>
      </c>
      <c r="D46" s="29" t="s">
        <v>644</v>
      </c>
      <c r="E46" s="29">
        <v>2005</v>
      </c>
      <c r="F46" s="29" t="s">
        <v>634</v>
      </c>
      <c r="G46" s="11" t="str">
        <f t="shared" si="1"/>
        <v>Eveil Athlétique</v>
      </c>
      <c r="H46" s="29" t="s">
        <v>649</v>
      </c>
    </row>
    <row r="47" spans="1:8" ht="12.75">
      <c r="A47" s="9">
        <v>46</v>
      </c>
      <c r="B47" s="29">
        <v>80</v>
      </c>
      <c r="C47" s="29" t="s">
        <v>632</v>
      </c>
      <c r="D47" s="29" t="s">
        <v>659</v>
      </c>
      <c r="E47" s="29">
        <v>2001</v>
      </c>
      <c r="F47" s="29" t="s">
        <v>623</v>
      </c>
      <c r="G47" s="11" t="str">
        <f t="shared" si="1"/>
        <v>Benjamin</v>
      </c>
      <c r="H47" s="29">
        <v>1623629</v>
      </c>
    </row>
    <row r="48" spans="1:8" ht="12.75">
      <c r="A48" s="9">
        <v>47</v>
      </c>
      <c r="B48" s="29">
        <v>81</v>
      </c>
      <c r="C48" s="29" t="s">
        <v>630</v>
      </c>
      <c r="D48" s="29" t="s">
        <v>734</v>
      </c>
      <c r="E48" s="29">
        <v>2002</v>
      </c>
      <c r="F48" s="29" t="s">
        <v>634</v>
      </c>
      <c r="G48" s="11" t="str">
        <f t="shared" si="1"/>
        <v>Benjamin</v>
      </c>
      <c r="H48" s="29">
        <v>1618448</v>
      </c>
    </row>
    <row r="49" spans="1:8" ht="12.75">
      <c r="A49" s="9">
        <v>48</v>
      </c>
      <c r="B49" s="29">
        <v>82</v>
      </c>
      <c r="C49" s="29" t="s">
        <v>735</v>
      </c>
      <c r="D49" s="29" t="s">
        <v>736</v>
      </c>
      <c r="E49" s="29">
        <v>2001</v>
      </c>
      <c r="F49" s="29" t="s">
        <v>634</v>
      </c>
      <c r="G49" s="11" t="str">
        <f t="shared" si="1"/>
        <v>Benjamin</v>
      </c>
      <c r="H49" s="29">
        <v>1528908</v>
      </c>
    </row>
    <row r="50" spans="1:7" ht="12.75">
      <c r="A50" s="9">
        <v>49</v>
      </c>
      <c r="B50" s="29">
        <v>83</v>
      </c>
      <c r="C50" s="29" t="s">
        <v>737</v>
      </c>
      <c r="D50" s="29" t="s">
        <v>738</v>
      </c>
      <c r="E50" s="29">
        <v>2002</v>
      </c>
      <c r="F50" s="29" t="s">
        <v>623</v>
      </c>
      <c r="G50" s="11" t="str">
        <f t="shared" si="1"/>
        <v>Benjamin</v>
      </c>
    </row>
    <row r="51" spans="1:8" ht="12.75">
      <c r="A51" s="9">
        <v>50</v>
      </c>
      <c r="B51" s="29">
        <v>120</v>
      </c>
      <c r="C51" s="29" t="s">
        <v>708</v>
      </c>
      <c r="D51" s="29" t="s">
        <v>739</v>
      </c>
      <c r="E51" s="29">
        <v>2000</v>
      </c>
      <c r="F51" s="29" t="s">
        <v>623</v>
      </c>
      <c r="G51" s="11" t="str">
        <f t="shared" si="1"/>
        <v>Minime</v>
      </c>
      <c r="H51" s="29">
        <v>1629487</v>
      </c>
    </row>
    <row r="52" spans="1:8" ht="12.75">
      <c r="A52" s="9">
        <v>51</v>
      </c>
      <c r="B52" s="29">
        <v>121</v>
      </c>
      <c r="C52" s="29" t="s">
        <v>740</v>
      </c>
      <c r="D52" s="29" t="s">
        <v>741</v>
      </c>
      <c r="E52" s="29">
        <v>1999</v>
      </c>
      <c r="F52" s="29" t="s">
        <v>623</v>
      </c>
      <c r="G52" s="11" t="str">
        <f t="shared" si="1"/>
        <v>Mimime</v>
      </c>
      <c r="H52" s="29">
        <v>1623632</v>
      </c>
    </row>
    <row r="53" spans="1:8" ht="12.75">
      <c r="A53" s="9">
        <v>52</v>
      </c>
      <c r="B53" s="29">
        <v>122</v>
      </c>
      <c r="C53" s="29" t="s">
        <v>742</v>
      </c>
      <c r="D53" s="29" t="s">
        <v>743</v>
      </c>
      <c r="E53" s="29">
        <v>1999</v>
      </c>
      <c r="F53" s="29" t="s">
        <v>623</v>
      </c>
      <c r="G53" s="11" t="str">
        <f t="shared" si="1"/>
        <v>Mimime</v>
      </c>
      <c r="H53" s="29">
        <v>1635018</v>
      </c>
    </row>
    <row r="54" spans="1:8" ht="12.75">
      <c r="A54" s="9">
        <v>53</v>
      </c>
      <c r="B54" s="29">
        <v>123</v>
      </c>
      <c r="C54" s="29" t="s">
        <v>744</v>
      </c>
      <c r="D54" s="29" t="s">
        <v>745</v>
      </c>
      <c r="E54" s="29">
        <v>2000</v>
      </c>
      <c r="F54" s="29" t="s">
        <v>634</v>
      </c>
      <c r="G54" s="11" t="str">
        <f t="shared" si="1"/>
        <v>Minime</v>
      </c>
      <c r="H54" s="29">
        <v>1633697</v>
      </c>
    </row>
    <row r="55" spans="1:8" ht="12.75">
      <c r="A55" s="9">
        <v>54</v>
      </c>
      <c r="B55" s="29">
        <v>124</v>
      </c>
      <c r="C55" s="29" t="s">
        <v>746</v>
      </c>
      <c r="D55" s="29" t="s">
        <v>747</v>
      </c>
      <c r="E55" s="29">
        <v>1999</v>
      </c>
      <c r="F55" s="29" t="s">
        <v>623</v>
      </c>
      <c r="G55" s="11" t="str">
        <f t="shared" si="1"/>
        <v>Mimime</v>
      </c>
      <c r="H55" s="29" t="s">
        <v>748</v>
      </c>
    </row>
    <row r="56" spans="1:7" ht="12.75">
      <c r="A56" s="9">
        <v>55</v>
      </c>
      <c r="B56" s="29">
        <v>164</v>
      </c>
      <c r="C56" s="29" t="s">
        <v>749</v>
      </c>
      <c r="D56" s="29" t="s">
        <v>713</v>
      </c>
      <c r="E56" s="29">
        <v>2010</v>
      </c>
      <c r="F56" s="29" t="s">
        <v>623</v>
      </c>
      <c r="G56" s="11" t="str">
        <f t="shared" si="1"/>
        <v>Eveil Athlétique</v>
      </c>
    </row>
    <row r="57" spans="1:8" ht="12.75">
      <c r="A57" s="9">
        <v>56</v>
      </c>
      <c r="B57" s="29">
        <v>65</v>
      </c>
      <c r="C57" s="29" t="s">
        <v>750</v>
      </c>
      <c r="D57" s="29" t="s">
        <v>738</v>
      </c>
      <c r="E57" s="29">
        <v>2003</v>
      </c>
      <c r="F57" s="29" t="s">
        <v>623</v>
      </c>
      <c r="G57" s="11" t="str">
        <f t="shared" si="1"/>
        <v>Poussin</v>
      </c>
      <c r="H57" s="29" t="s">
        <v>649</v>
      </c>
    </row>
    <row r="58" spans="1:8" ht="12.75">
      <c r="A58" s="9">
        <v>57</v>
      </c>
      <c r="B58" s="29">
        <v>66</v>
      </c>
      <c r="C58" s="29" t="s">
        <v>751</v>
      </c>
      <c r="D58" s="29" t="s">
        <v>752</v>
      </c>
      <c r="E58" s="29">
        <v>2003</v>
      </c>
      <c r="F58" s="29" t="s">
        <v>634</v>
      </c>
      <c r="G58" s="11" t="str">
        <f t="shared" si="1"/>
        <v>Poussin</v>
      </c>
      <c r="H58" s="29" t="s">
        <v>649</v>
      </c>
    </row>
    <row r="59" spans="1:8" ht="12.75">
      <c r="A59" s="9">
        <v>58</v>
      </c>
      <c r="B59" s="29">
        <v>67</v>
      </c>
      <c r="C59" s="29" t="s">
        <v>694</v>
      </c>
      <c r="D59" s="29" t="s">
        <v>665</v>
      </c>
      <c r="E59" s="29">
        <v>2003</v>
      </c>
      <c r="F59" s="29" t="s">
        <v>634</v>
      </c>
      <c r="G59" s="11" t="str">
        <f t="shared" si="1"/>
        <v>Poussin</v>
      </c>
      <c r="H59" s="29" t="s">
        <v>649</v>
      </c>
    </row>
    <row r="60" spans="1:7" ht="12.75">
      <c r="A60" s="9">
        <v>59</v>
      </c>
      <c r="B60" s="29">
        <v>64</v>
      </c>
      <c r="C60" s="29" t="s">
        <v>641</v>
      </c>
      <c r="D60" s="29" t="s">
        <v>709</v>
      </c>
      <c r="E60" s="29">
        <v>2004</v>
      </c>
      <c r="F60" s="29" t="s">
        <v>634</v>
      </c>
      <c r="G60" s="11" t="str">
        <f t="shared" si="1"/>
        <v>Poussin</v>
      </c>
    </row>
    <row r="61" spans="1:8" ht="12.75">
      <c r="A61" s="9">
        <v>60</v>
      </c>
      <c r="B61" s="29">
        <v>63</v>
      </c>
      <c r="C61" s="29" t="s">
        <v>710</v>
      </c>
      <c r="D61" s="29" t="s">
        <v>711</v>
      </c>
      <c r="E61" s="29">
        <v>2004</v>
      </c>
      <c r="F61" s="29" t="s">
        <v>634</v>
      </c>
      <c r="G61" s="11" t="str">
        <f t="shared" si="1"/>
        <v>Poussin</v>
      </c>
      <c r="H61" s="29">
        <v>1618431</v>
      </c>
    </row>
    <row r="62" spans="1:8" ht="12.75">
      <c r="A62" s="9">
        <v>61</v>
      </c>
      <c r="B62" s="29">
        <v>62</v>
      </c>
      <c r="C62" s="29" t="s">
        <v>769</v>
      </c>
      <c r="D62" s="29" t="s">
        <v>770</v>
      </c>
      <c r="E62" s="29">
        <v>2003</v>
      </c>
      <c r="F62" s="29" t="s">
        <v>623</v>
      </c>
      <c r="G62" s="11" t="str">
        <f t="shared" si="1"/>
        <v>Poussin</v>
      </c>
      <c r="H62" s="29">
        <v>1597750</v>
      </c>
    </row>
    <row r="63" spans="1:8" ht="12.75">
      <c r="A63" s="9">
        <v>62</v>
      </c>
      <c r="B63" s="29">
        <v>61</v>
      </c>
      <c r="C63" s="29" t="s">
        <v>712</v>
      </c>
      <c r="D63" s="29" t="s">
        <v>713</v>
      </c>
      <c r="E63" s="29">
        <v>2004</v>
      </c>
      <c r="F63" s="29" t="s">
        <v>623</v>
      </c>
      <c r="G63" s="11" t="str">
        <f t="shared" si="1"/>
        <v>Poussin</v>
      </c>
      <c r="H63" s="29">
        <v>1521366</v>
      </c>
    </row>
    <row r="64" spans="1:8" ht="12.75">
      <c r="A64" s="9">
        <v>63</v>
      </c>
      <c r="B64" s="29">
        <v>60</v>
      </c>
      <c r="C64" s="29" t="s">
        <v>714</v>
      </c>
      <c r="D64" s="29" t="s">
        <v>715</v>
      </c>
      <c r="E64" s="29">
        <v>2003</v>
      </c>
      <c r="F64" s="29" t="s">
        <v>623</v>
      </c>
      <c r="G64" s="11" t="str">
        <f t="shared" si="1"/>
        <v>Poussin</v>
      </c>
      <c r="H64" s="29">
        <v>1607940</v>
      </c>
    </row>
    <row r="65" spans="1:8" ht="12.75">
      <c r="A65" s="9">
        <v>64</v>
      </c>
      <c r="B65" s="29">
        <v>59</v>
      </c>
      <c r="C65" s="29" t="s">
        <v>624</v>
      </c>
      <c r="D65" s="29" t="s">
        <v>716</v>
      </c>
      <c r="E65" s="29">
        <v>2003</v>
      </c>
      <c r="F65" s="29" t="s">
        <v>634</v>
      </c>
      <c r="G65" s="11" t="str">
        <f t="shared" si="1"/>
        <v>Poussin</v>
      </c>
      <c r="H65" s="29">
        <v>1528921</v>
      </c>
    </row>
    <row r="66" spans="1:7" ht="12.75">
      <c r="A66" s="9">
        <v>65</v>
      </c>
      <c r="B66" s="29">
        <v>47</v>
      </c>
      <c r="C66" s="29" t="s">
        <v>650</v>
      </c>
      <c r="D66" s="29" t="s">
        <v>717</v>
      </c>
      <c r="E66" s="29">
        <v>2004</v>
      </c>
      <c r="F66" s="29" t="s">
        <v>623</v>
      </c>
      <c r="G66" s="11" t="str">
        <f aca="true" t="shared" si="2" ref="G66:G129">IF(E66&gt;=2005,"Eveil Athlétique",(IF(E66=2004,"Poussin",IF(E66=2003,"Poussin",(IF(E66=2002,"Benjamin",IF(E66=2001,"Benjamin",(IF(E66=2000,"Minime",IF(E66=1999,"Mimime"," "))))))))))</f>
        <v>Poussin</v>
      </c>
    </row>
    <row r="67" spans="1:8" ht="12.75">
      <c r="A67" s="9">
        <v>66</v>
      </c>
      <c r="B67" s="29">
        <v>48</v>
      </c>
      <c r="C67" s="29" t="s">
        <v>718</v>
      </c>
      <c r="D67" s="29" t="s">
        <v>640</v>
      </c>
      <c r="E67" s="29">
        <v>2004</v>
      </c>
      <c r="F67" s="29" t="s">
        <v>623</v>
      </c>
      <c r="G67" s="11" t="str">
        <f t="shared" si="2"/>
        <v>Poussin</v>
      </c>
      <c r="H67" s="29" t="s">
        <v>649</v>
      </c>
    </row>
    <row r="68" spans="1:8" ht="12.75">
      <c r="A68" s="9">
        <v>67</v>
      </c>
      <c r="B68" s="29">
        <v>49</v>
      </c>
      <c r="C68" s="29" t="s">
        <v>656</v>
      </c>
      <c r="D68" s="29" t="s">
        <v>719</v>
      </c>
      <c r="E68" s="29">
        <v>2004</v>
      </c>
      <c r="F68" s="29" t="s">
        <v>623</v>
      </c>
      <c r="G68" s="11" t="str">
        <f t="shared" si="2"/>
        <v>Poussin</v>
      </c>
      <c r="H68" s="29" t="s">
        <v>649</v>
      </c>
    </row>
    <row r="69" spans="1:8" ht="12.75">
      <c r="A69" s="9">
        <v>68</v>
      </c>
      <c r="B69" s="29">
        <v>50</v>
      </c>
      <c r="C69" s="29" t="s">
        <v>720</v>
      </c>
      <c r="D69" s="29" t="s">
        <v>644</v>
      </c>
      <c r="E69" s="29">
        <v>2004</v>
      </c>
      <c r="F69" s="29" t="s">
        <v>634</v>
      </c>
      <c r="G69" s="11" t="str">
        <f t="shared" si="2"/>
        <v>Poussin</v>
      </c>
      <c r="H69" s="29" t="s">
        <v>649</v>
      </c>
    </row>
    <row r="70" spans="1:8" ht="12.75">
      <c r="A70" s="9">
        <v>69</v>
      </c>
      <c r="B70" s="29">
        <v>51</v>
      </c>
      <c r="C70" s="29" t="s">
        <v>721</v>
      </c>
      <c r="D70" s="29" t="s">
        <v>707</v>
      </c>
      <c r="E70" s="29">
        <v>2004</v>
      </c>
      <c r="F70" s="29" t="s">
        <v>623</v>
      </c>
      <c r="G70" s="11" t="str">
        <f t="shared" si="2"/>
        <v>Poussin</v>
      </c>
      <c r="H70" s="29" t="s">
        <v>649</v>
      </c>
    </row>
    <row r="71" spans="1:8" ht="12.75">
      <c r="A71" s="9">
        <v>70</v>
      </c>
      <c r="B71" s="29">
        <v>52</v>
      </c>
      <c r="C71" s="29" t="s">
        <v>662</v>
      </c>
      <c r="D71" s="29" t="s">
        <v>722</v>
      </c>
      <c r="E71" s="29">
        <v>2004</v>
      </c>
      <c r="F71" s="29" t="s">
        <v>623</v>
      </c>
      <c r="G71" s="11" t="str">
        <f t="shared" si="2"/>
        <v>Poussin</v>
      </c>
      <c r="H71" s="29" t="s">
        <v>649</v>
      </c>
    </row>
    <row r="72" spans="1:8" ht="12.75">
      <c r="A72" s="9">
        <v>71</v>
      </c>
      <c r="B72" s="29">
        <v>53</v>
      </c>
      <c r="C72" s="29" t="s">
        <v>723</v>
      </c>
      <c r="D72" s="29" t="s">
        <v>724</v>
      </c>
      <c r="E72" s="29">
        <v>2004</v>
      </c>
      <c r="F72" s="29" t="s">
        <v>623</v>
      </c>
      <c r="G72" s="11" t="str">
        <f t="shared" si="2"/>
        <v>Poussin</v>
      </c>
      <c r="H72" s="29" t="s">
        <v>649</v>
      </c>
    </row>
    <row r="73" spans="1:8" ht="12.75">
      <c r="A73" s="9">
        <v>72</v>
      </c>
      <c r="B73" s="29">
        <v>54</v>
      </c>
      <c r="C73" s="29" t="s">
        <v>725</v>
      </c>
      <c r="D73" s="29" t="s">
        <v>726</v>
      </c>
      <c r="E73" s="29">
        <v>2004</v>
      </c>
      <c r="F73" s="29" t="s">
        <v>634</v>
      </c>
      <c r="G73" s="11" t="str">
        <f t="shared" si="2"/>
        <v>Poussin</v>
      </c>
      <c r="H73" s="29" t="s">
        <v>649</v>
      </c>
    </row>
    <row r="74" spans="1:8" ht="12.75">
      <c r="A74" s="9">
        <v>73</v>
      </c>
      <c r="B74" s="29">
        <v>55</v>
      </c>
      <c r="C74" s="29" t="s">
        <v>727</v>
      </c>
      <c r="D74" s="29" t="s">
        <v>728</v>
      </c>
      <c r="E74" s="29">
        <v>2004</v>
      </c>
      <c r="F74" s="29" t="s">
        <v>623</v>
      </c>
      <c r="G74" s="11" t="str">
        <f t="shared" si="2"/>
        <v>Poussin</v>
      </c>
      <c r="H74" s="29" t="s">
        <v>649</v>
      </c>
    </row>
    <row r="75" spans="1:7" ht="12.75">
      <c r="A75" s="9">
        <v>74</v>
      </c>
      <c r="B75" s="29">
        <v>56</v>
      </c>
      <c r="C75" s="29" t="s">
        <v>729</v>
      </c>
      <c r="D75" s="29" t="s">
        <v>730</v>
      </c>
      <c r="E75" s="29">
        <v>2004</v>
      </c>
      <c r="F75" s="29" t="s">
        <v>634</v>
      </c>
      <c r="G75" s="11" t="str">
        <f t="shared" si="2"/>
        <v>Poussin</v>
      </c>
    </row>
    <row r="76" spans="1:7" ht="12.75">
      <c r="A76" s="9">
        <v>75</v>
      </c>
      <c r="B76" s="29">
        <v>57</v>
      </c>
      <c r="C76" s="29" t="s">
        <v>731</v>
      </c>
      <c r="D76" s="29" t="s">
        <v>732</v>
      </c>
      <c r="E76" s="29">
        <v>2004</v>
      </c>
      <c r="F76" s="29" t="s">
        <v>634</v>
      </c>
      <c r="G76" s="11" t="str">
        <f t="shared" si="2"/>
        <v>Poussin</v>
      </c>
    </row>
    <row r="77" spans="1:7" ht="12.75">
      <c r="A77" s="9">
        <v>76</v>
      </c>
      <c r="B77" s="29">
        <v>58</v>
      </c>
      <c r="C77" s="29" t="s">
        <v>733</v>
      </c>
      <c r="D77" s="29" t="s">
        <v>644</v>
      </c>
      <c r="E77" s="29">
        <v>2004</v>
      </c>
      <c r="F77" s="29" t="s">
        <v>634</v>
      </c>
      <c r="G77" s="11" t="str">
        <f t="shared" si="2"/>
        <v>Poussin</v>
      </c>
    </row>
    <row r="78" spans="1:8" ht="12.75">
      <c r="A78" s="9">
        <v>77</v>
      </c>
      <c r="B78" s="29">
        <v>68</v>
      </c>
      <c r="C78" s="29" t="s">
        <v>753</v>
      </c>
      <c r="D78" s="29" t="s">
        <v>754</v>
      </c>
      <c r="E78" s="29">
        <v>2003</v>
      </c>
      <c r="F78" s="29" t="s">
        <v>623</v>
      </c>
      <c r="G78" s="11" t="str">
        <f t="shared" si="2"/>
        <v>Poussin</v>
      </c>
      <c r="H78" s="29" t="s">
        <v>649</v>
      </c>
    </row>
    <row r="79" spans="1:8" ht="12.75">
      <c r="A79" s="9">
        <v>78</v>
      </c>
      <c r="B79" s="29">
        <v>69</v>
      </c>
      <c r="C79" s="29" t="s">
        <v>755</v>
      </c>
      <c r="D79" s="29" t="s">
        <v>756</v>
      </c>
      <c r="E79" s="29">
        <v>2003</v>
      </c>
      <c r="F79" s="29" t="s">
        <v>623</v>
      </c>
      <c r="G79" s="11" t="str">
        <f t="shared" si="2"/>
        <v>Poussin</v>
      </c>
      <c r="H79" s="29" t="s">
        <v>649</v>
      </c>
    </row>
    <row r="80" spans="1:8" ht="12.75">
      <c r="A80" s="9">
        <v>79</v>
      </c>
      <c r="B80" s="29">
        <v>70</v>
      </c>
      <c r="C80" s="29" t="s">
        <v>757</v>
      </c>
      <c r="D80" s="29" t="s">
        <v>758</v>
      </c>
      <c r="E80" s="29">
        <v>2003</v>
      </c>
      <c r="F80" s="29" t="s">
        <v>623</v>
      </c>
      <c r="G80" s="11" t="str">
        <f t="shared" si="2"/>
        <v>Poussin</v>
      </c>
      <c r="H80" s="29" t="s">
        <v>649</v>
      </c>
    </row>
    <row r="81" spans="1:8" ht="12.75">
      <c r="A81" s="9">
        <v>80</v>
      </c>
      <c r="B81" s="29">
        <v>84</v>
      </c>
      <c r="C81" s="29" t="s">
        <v>759</v>
      </c>
      <c r="D81" s="29" t="s">
        <v>703</v>
      </c>
      <c r="E81" s="29">
        <v>2002</v>
      </c>
      <c r="F81" s="29" t="s">
        <v>623</v>
      </c>
      <c r="G81" s="11" t="str">
        <f t="shared" si="2"/>
        <v>Benjamin</v>
      </c>
      <c r="H81" s="29" t="s">
        <v>649</v>
      </c>
    </row>
    <row r="82" spans="1:8" ht="12.75">
      <c r="A82" s="9">
        <v>81</v>
      </c>
      <c r="B82" s="29">
        <v>85</v>
      </c>
      <c r="C82" s="29" t="s">
        <v>702</v>
      </c>
      <c r="D82" s="29" t="s">
        <v>760</v>
      </c>
      <c r="E82" s="29">
        <v>2001</v>
      </c>
      <c r="F82" s="29" t="s">
        <v>634</v>
      </c>
      <c r="G82" s="11" t="str">
        <f t="shared" si="2"/>
        <v>Benjamin</v>
      </c>
      <c r="H82" s="29" t="s">
        <v>649</v>
      </c>
    </row>
    <row r="83" spans="1:8" ht="12.75">
      <c r="A83" s="9">
        <v>82</v>
      </c>
      <c r="B83" s="29">
        <v>71</v>
      </c>
      <c r="C83" s="29" t="s">
        <v>632</v>
      </c>
      <c r="D83" s="29" t="s">
        <v>761</v>
      </c>
      <c r="E83" s="29">
        <v>2004</v>
      </c>
      <c r="F83" s="29" t="s">
        <v>623</v>
      </c>
      <c r="G83" s="11" t="str">
        <f t="shared" si="2"/>
        <v>Poussin</v>
      </c>
      <c r="H83" s="29" t="s">
        <v>649</v>
      </c>
    </row>
    <row r="84" spans="1:7" ht="12.75">
      <c r="A84" s="9">
        <v>83</v>
      </c>
      <c r="B84" s="29">
        <v>46</v>
      </c>
      <c r="C84" s="29" t="s">
        <v>762</v>
      </c>
      <c r="D84" s="29" t="s">
        <v>763</v>
      </c>
      <c r="E84" s="29">
        <v>2007</v>
      </c>
      <c r="F84" s="29" t="s">
        <v>634</v>
      </c>
      <c r="G84" s="11" t="str">
        <f t="shared" si="2"/>
        <v>Eveil Athlétique</v>
      </c>
    </row>
    <row r="85" spans="1:8" ht="12.75">
      <c r="A85" s="9">
        <v>84</v>
      </c>
      <c r="B85" s="29">
        <v>72</v>
      </c>
      <c r="C85" s="29" t="s">
        <v>764</v>
      </c>
      <c r="D85" s="29" t="s">
        <v>765</v>
      </c>
      <c r="E85" s="29">
        <v>2003</v>
      </c>
      <c r="F85" s="29" t="s">
        <v>623</v>
      </c>
      <c r="G85" s="11" t="str">
        <f t="shared" si="2"/>
        <v>Poussin</v>
      </c>
      <c r="H85" s="29" t="s">
        <v>766</v>
      </c>
    </row>
    <row r="86" spans="1:8" ht="12.75">
      <c r="A86" s="9">
        <v>85</v>
      </c>
      <c r="B86" s="29">
        <v>73</v>
      </c>
      <c r="C86" s="29" t="s">
        <v>762</v>
      </c>
      <c r="D86" s="29" t="s">
        <v>629</v>
      </c>
      <c r="E86" s="29">
        <v>2003</v>
      </c>
      <c r="F86" s="29" t="s">
        <v>623</v>
      </c>
      <c r="G86" s="11" t="str">
        <f t="shared" si="2"/>
        <v>Poussin</v>
      </c>
      <c r="H86" s="29" t="s">
        <v>766</v>
      </c>
    </row>
    <row r="87" spans="1:7" ht="12.75">
      <c r="A87" s="9">
        <v>86</v>
      </c>
      <c r="B87" s="29">
        <v>162</v>
      </c>
      <c r="C87" s="29" t="s">
        <v>767</v>
      </c>
      <c r="D87" s="29" t="s">
        <v>715</v>
      </c>
      <c r="E87" s="29">
        <v>2006</v>
      </c>
      <c r="F87" s="29" t="s">
        <v>623</v>
      </c>
      <c r="G87" s="11" t="str">
        <f t="shared" si="2"/>
        <v>Eveil Athlétique</v>
      </c>
    </row>
    <row r="88" spans="1:7" ht="12.75">
      <c r="A88" s="9">
        <v>87</v>
      </c>
      <c r="B88" s="29">
        <v>161</v>
      </c>
      <c r="C88" s="29" t="s">
        <v>767</v>
      </c>
      <c r="D88" s="29" t="s">
        <v>768</v>
      </c>
      <c r="E88" s="29">
        <v>2008</v>
      </c>
      <c r="F88" s="29" t="s">
        <v>623</v>
      </c>
      <c r="G88" s="11" t="str">
        <f t="shared" si="2"/>
        <v>Eveil Athlétique</v>
      </c>
    </row>
    <row r="89" spans="1:8" ht="12.75">
      <c r="A89" s="9">
        <v>88</v>
      </c>
      <c r="B89" s="29">
        <v>74</v>
      </c>
      <c r="C89" s="29" t="s">
        <v>771</v>
      </c>
      <c r="D89" s="29" t="s">
        <v>772</v>
      </c>
      <c r="E89" s="29">
        <v>2003</v>
      </c>
      <c r="F89" s="29" t="s">
        <v>634</v>
      </c>
      <c r="G89" s="11" t="str">
        <f t="shared" si="2"/>
        <v>Poussin</v>
      </c>
      <c r="H89" s="29">
        <v>1607948</v>
      </c>
    </row>
    <row r="90" spans="1:8" ht="12.75">
      <c r="A90" s="9">
        <v>89</v>
      </c>
      <c r="B90" s="29">
        <v>160</v>
      </c>
      <c r="C90" s="29" t="s">
        <v>773</v>
      </c>
      <c r="D90" s="29" t="s">
        <v>774</v>
      </c>
      <c r="E90" s="29">
        <v>2006</v>
      </c>
      <c r="F90" s="29" t="s">
        <v>634</v>
      </c>
      <c r="G90" s="11" t="str">
        <f t="shared" si="2"/>
        <v>Eveil Athlétique</v>
      </c>
      <c r="H90" s="29">
        <v>1633699</v>
      </c>
    </row>
    <row r="91" spans="1:7" ht="12.75">
      <c r="A91" s="9">
        <v>90</v>
      </c>
      <c r="B91" s="29">
        <v>163</v>
      </c>
      <c r="C91" s="29" t="s">
        <v>775</v>
      </c>
      <c r="D91" s="29" t="s">
        <v>776</v>
      </c>
      <c r="E91" s="29">
        <v>2005</v>
      </c>
      <c r="F91" s="29" t="s">
        <v>623</v>
      </c>
      <c r="G91" s="11" t="str">
        <f t="shared" si="2"/>
        <v>Eveil Athlétique</v>
      </c>
    </row>
    <row r="92" spans="1:7" ht="12.75">
      <c r="A92" s="9">
        <v>91</v>
      </c>
      <c r="B92" s="29">
        <v>75</v>
      </c>
      <c r="C92" s="29" t="s">
        <v>777</v>
      </c>
      <c r="D92" s="29" t="s">
        <v>778</v>
      </c>
      <c r="E92" s="29">
        <v>2004</v>
      </c>
      <c r="F92" s="29" t="s">
        <v>634</v>
      </c>
      <c r="G92" s="11" t="str">
        <f t="shared" si="2"/>
        <v>Poussin</v>
      </c>
    </row>
    <row r="93" spans="1:8" ht="12.75">
      <c r="A93" s="9">
        <v>92</v>
      </c>
      <c r="B93" s="29">
        <v>127</v>
      </c>
      <c r="C93" s="29" t="s">
        <v>777</v>
      </c>
      <c r="D93" s="29" t="s">
        <v>713</v>
      </c>
      <c r="E93" s="29">
        <v>1999</v>
      </c>
      <c r="F93" s="29" t="s">
        <v>623</v>
      </c>
      <c r="G93" s="11" t="str">
        <f t="shared" si="2"/>
        <v>Mimime</v>
      </c>
      <c r="H93" s="29" t="s">
        <v>649</v>
      </c>
    </row>
    <row r="94" spans="1:8" ht="12.75">
      <c r="A94" s="9">
        <v>93</v>
      </c>
      <c r="B94" s="29">
        <v>126</v>
      </c>
      <c r="C94" s="29" t="s">
        <v>779</v>
      </c>
      <c r="D94" s="29" t="s">
        <v>780</v>
      </c>
      <c r="E94" s="29">
        <v>1999</v>
      </c>
      <c r="F94" s="29" t="s">
        <v>634</v>
      </c>
      <c r="G94" s="11" t="str">
        <f t="shared" si="2"/>
        <v>Mimime</v>
      </c>
      <c r="H94" s="29" t="s">
        <v>649</v>
      </c>
    </row>
    <row r="95" spans="1:7" ht="12.75">
      <c r="A95" s="9">
        <v>94</v>
      </c>
      <c r="B95" s="29">
        <v>166</v>
      </c>
      <c r="C95" s="29" t="s">
        <v>781</v>
      </c>
      <c r="D95" s="29" t="s">
        <v>782</v>
      </c>
      <c r="E95" s="29">
        <v>2005</v>
      </c>
      <c r="F95" s="29" t="s">
        <v>623</v>
      </c>
      <c r="G95" s="11" t="str">
        <f t="shared" si="2"/>
        <v>Eveil Athlétique</v>
      </c>
    </row>
    <row r="96" spans="1:7" ht="12.75">
      <c r="A96" s="9">
        <v>95</v>
      </c>
      <c r="B96" s="29">
        <v>165</v>
      </c>
      <c r="C96" s="29" t="s">
        <v>781</v>
      </c>
      <c r="D96" s="29" t="s">
        <v>783</v>
      </c>
      <c r="E96" s="29">
        <v>2008</v>
      </c>
      <c r="F96" s="29" t="s">
        <v>634</v>
      </c>
      <c r="G96" s="11" t="str">
        <f t="shared" si="2"/>
        <v>Eveil Athlétique</v>
      </c>
    </row>
    <row r="97" spans="1:7" ht="12.75">
      <c r="A97" s="9">
        <v>96</v>
      </c>
      <c r="B97" s="29">
        <v>76</v>
      </c>
      <c r="C97" s="29" t="s">
        <v>781</v>
      </c>
      <c r="D97" s="29" t="s">
        <v>661</v>
      </c>
      <c r="E97" s="29">
        <v>2003</v>
      </c>
      <c r="F97" s="29" t="s">
        <v>623</v>
      </c>
      <c r="G97" s="11" t="str">
        <f t="shared" si="2"/>
        <v>Poussin</v>
      </c>
    </row>
    <row r="98" spans="1:7" ht="12.75">
      <c r="A98" s="9">
        <v>97</v>
      </c>
      <c r="B98" s="29">
        <v>167</v>
      </c>
      <c r="C98" s="29" t="s">
        <v>784</v>
      </c>
      <c r="D98" s="29" t="s">
        <v>785</v>
      </c>
      <c r="E98" s="29">
        <v>2006</v>
      </c>
      <c r="F98" s="29" t="s">
        <v>623</v>
      </c>
      <c r="G98" s="11" t="str">
        <f t="shared" si="2"/>
        <v>Eveil Athlétique</v>
      </c>
    </row>
    <row r="99" spans="1:8" ht="12.75">
      <c r="A99" s="9">
        <v>98</v>
      </c>
      <c r="B99" s="29">
        <v>128</v>
      </c>
      <c r="C99" s="29" t="s">
        <v>626</v>
      </c>
      <c r="D99" s="29" t="s">
        <v>786</v>
      </c>
      <c r="E99" s="29">
        <v>2000</v>
      </c>
      <c r="F99" s="29" t="s">
        <v>623</v>
      </c>
      <c r="G99" s="11" t="str">
        <f t="shared" si="2"/>
        <v>Minime</v>
      </c>
      <c r="H99" s="29" t="s">
        <v>649</v>
      </c>
    </row>
    <row r="100" spans="1:8" ht="12.75">
      <c r="A100" s="9">
        <v>99</v>
      </c>
      <c r="B100" s="29">
        <v>86</v>
      </c>
      <c r="C100" s="29" t="s">
        <v>787</v>
      </c>
      <c r="D100" s="29" t="s">
        <v>772</v>
      </c>
      <c r="E100" s="29">
        <v>2001</v>
      </c>
      <c r="F100" s="29" t="s">
        <v>634</v>
      </c>
      <c r="G100" s="11" t="str">
        <f t="shared" si="2"/>
        <v>Benjamin</v>
      </c>
      <c r="H100" s="29" t="s">
        <v>649</v>
      </c>
    </row>
    <row r="101" spans="1:8" ht="12.75">
      <c r="A101" s="9">
        <v>100</v>
      </c>
      <c r="B101" s="29">
        <v>87</v>
      </c>
      <c r="C101" s="29" t="s">
        <v>678</v>
      </c>
      <c r="D101" s="29" t="s">
        <v>788</v>
      </c>
      <c r="E101" s="29">
        <v>2002</v>
      </c>
      <c r="F101" s="29" t="s">
        <v>623</v>
      </c>
      <c r="G101" s="11" t="str">
        <f t="shared" si="2"/>
        <v>Benjamin</v>
      </c>
      <c r="H101" s="29" t="s">
        <v>649</v>
      </c>
    </row>
    <row r="102" spans="1:8" ht="12.75">
      <c r="A102" s="9">
        <v>101</v>
      </c>
      <c r="B102" s="29">
        <v>130</v>
      </c>
      <c r="C102" s="29" t="s">
        <v>678</v>
      </c>
      <c r="D102" s="29" t="s">
        <v>789</v>
      </c>
      <c r="E102" s="29">
        <v>1999</v>
      </c>
      <c r="F102" s="29" t="s">
        <v>623</v>
      </c>
      <c r="G102" s="11" t="str">
        <f t="shared" si="2"/>
        <v>Mimime</v>
      </c>
      <c r="H102" s="29" t="s">
        <v>649</v>
      </c>
    </row>
    <row r="103" spans="1:8" ht="12.75">
      <c r="A103" s="9">
        <v>102</v>
      </c>
      <c r="B103" s="29">
        <v>129</v>
      </c>
      <c r="C103" s="29" t="s">
        <v>790</v>
      </c>
      <c r="D103" s="29" t="s">
        <v>791</v>
      </c>
      <c r="E103" s="29">
        <v>2000</v>
      </c>
      <c r="F103" s="29" t="s">
        <v>623</v>
      </c>
      <c r="G103" s="11" t="str">
        <f t="shared" si="2"/>
        <v>Minime</v>
      </c>
      <c r="H103" s="29" t="s">
        <v>649</v>
      </c>
    </row>
    <row r="104" spans="1:7" ht="12.75">
      <c r="A104" s="9">
        <v>103</v>
      </c>
      <c r="B104" s="29">
        <v>170</v>
      </c>
      <c r="C104" s="29" t="s">
        <v>792</v>
      </c>
      <c r="D104" s="29" t="s">
        <v>793</v>
      </c>
      <c r="E104" s="29">
        <v>2007</v>
      </c>
      <c r="F104" s="29" t="s">
        <v>623</v>
      </c>
      <c r="G104" s="11" t="str">
        <f t="shared" si="2"/>
        <v>Eveil Athlétique</v>
      </c>
    </row>
    <row r="105" spans="1:7" ht="12.75">
      <c r="A105" s="9">
        <v>104</v>
      </c>
      <c r="B105" s="29">
        <v>78</v>
      </c>
      <c r="C105" s="29" t="s">
        <v>794</v>
      </c>
      <c r="D105" s="29" t="s">
        <v>795</v>
      </c>
      <c r="E105" s="29">
        <v>2004</v>
      </c>
      <c r="F105" s="29" t="s">
        <v>634</v>
      </c>
      <c r="G105" s="11" t="str">
        <f t="shared" si="2"/>
        <v>Poussin</v>
      </c>
    </row>
    <row r="106" spans="1:8" ht="12.75">
      <c r="A106" s="9">
        <v>105</v>
      </c>
      <c r="B106" s="29">
        <v>171</v>
      </c>
      <c r="C106" s="29" t="s">
        <v>796</v>
      </c>
      <c r="D106" s="29" t="s">
        <v>778</v>
      </c>
      <c r="E106" s="29">
        <v>2006</v>
      </c>
      <c r="F106" s="29" t="s">
        <v>634</v>
      </c>
      <c r="G106" s="11" t="str">
        <f t="shared" si="2"/>
        <v>Eveil Athlétique</v>
      </c>
      <c r="H106" s="29" t="s">
        <v>649</v>
      </c>
    </row>
    <row r="107" spans="1:8" ht="12.75">
      <c r="A107" s="9">
        <v>106</v>
      </c>
      <c r="B107" s="29">
        <v>79</v>
      </c>
      <c r="C107" s="29" t="s">
        <v>797</v>
      </c>
      <c r="D107" s="29" t="s">
        <v>798</v>
      </c>
      <c r="E107" s="29">
        <v>2003</v>
      </c>
      <c r="F107" s="29" t="s">
        <v>623</v>
      </c>
      <c r="G107" s="11" t="str">
        <f t="shared" si="2"/>
        <v>Poussin</v>
      </c>
      <c r="H107" s="29" t="s">
        <v>649</v>
      </c>
    </row>
    <row r="108" spans="1:8" ht="12.75">
      <c r="A108" s="9">
        <v>107</v>
      </c>
      <c r="B108" s="29">
        <v>88</v>
      </c>
      <c r="C108" s="29" t="s">
        <v>794</v>
      </c>
      <c r="D108" s="29" t="s">
        <v>780</v>
      </c>
      <c r="E108" s="29">
        <v>2001</v>
      </c>
      <c r="F108" s="29" t="s">
        <v>634</v>
      </c>
      <c r="G108" s="11" t="str">
        <f t="shared" si="2"/>
        <v>Benjamin</v>
      </c>
      <c r="H108" s="29" t="s">
        <v>649</v>
      </c>
    </row>
    <row r="109" spans="1:8" ht="12.75">
      <c r="A109" s="9">
        <v>108</v>
      </c>
      <c r="B109" s="29">
        <v>89</v>
      </c>
      <c r="C109" s="29" t="s">
        <v>688</v>
      </c>
      <c r="D109" s="29" t="s">
        <v>738</v>
      </c>
      <c r="E109" s="29">
        <v>2001</v>
      </c>
      <c r="F109" s="29" t="s">
        <v>623</v>
      </c>
      <c r="G109" s="11" t="str">
        <f t="shared" si="2"/>
        <v>Benjamin</v>
      </c>
      <c r="H109" s="29" t="s">
        <v>649</v>
      </c>
    </row>
    <row r="110" spans="1:8" ht="12.75">
      <c r="A110" s="9">
        <v>109</v>
      </c>
      <c r="B110" s="29">
        <v>90</v>
      </c>
      <c r="C110" s="29" t="s">
        <v>723</v>
      </c>
      <c r="D110" s="29" t="s">
        <v>717</v>
      </c>
      <c r="E110" s="29">
        <v>2002</v>
      </c>
      <c r="F110" s="29" t="s">
        <v>623</v>
      </c>
      <c r="G110" s="11" t="str">
        <f t="shared" si="2"/>
        <v>Benjamin</v>
      </c>
      <c r="H110" s="29" t="s">
        <v>649</v>
      </c>
    </row>
    <row r="111" spans="1:7" ht="12.75">
      <c r="A111" s="9">
        <v>110</v>
      </c>
      <c r="B111" s="29">
        <v>77</v>
      </c>
      <c r="C111" s="29" t="s">
        <v>799</v>
      </c>
      <c r="D111" s="29" t="s">
        <v>747</v>
      </c>
      <c r="E111" s="29">
        <v>2004</v>
      </c>
      <c r="F111" s="29" t="s">
        <v>623</v>
      </c>
      <c r="G111" s="11" t="str">
        <f t="shared" si="2"/>
        <v>Poussin</v>
      </c>
    </row>
    <row r="112" spans="1:7" ht="12.75">
      <c r="A112" s="9">
        <v>111</v>
      </c>
      <c r="B112" s="29">
        <v>174</v>
      </c>
      <c r="C112" s="29" t="s">
        <v>800</v>
      </c>
      <c r="D112" s="29" t="s">
        <v>801</v>
      </c>
      <c r="E112" s="29">
        <v>2009</v>
      </c>
      <c r="F112" s="29" t="s">
        <v>623</v>
      </c>
      <c r="G112" s="11" t="str">
        <f t="shared" si="2"/>
        <v>Eveil Athlétique</v>
      </c>
    </row>
    <row r="113" spans="1:8" ht="12.75">
      <c r="A113" s="9">
        <v>112</v>
      </c>
      <c r="B113" s="29">
        <v>173</v>
      </c>
      <c r="C113" s="29" t="s">
        <v>802</v>
      </c>
      <c r="D113" s="29" t="s">
        <v>657</v>
      </c>
      <c r="E113" s="29">
        <v>2005</v>
      </c>
      <c r="F113" s="29" t="s">
        <v>623</v>
      </c>
      <c r="G113" s="11" t="str">
        <f t="shared" si="2"/>
        <v>Eveil Athlétique</v>
      </c>
      <c r="H113" s="29" t="s">
        <v>649</v>
      </c>
    </row>
    <row r="114" spans="1:8" ht="12.75">
      <c r="A114" s="9">
        <v>113</v>
      </c>
      <c r="B114" s="29">
        <v>172</v>
      </c>
      <c r="C114" s="29" t="s">
        <v>803</v>
      </c>
      <c r="D114" s="29" t="s">
        <v>804</v>
      </c>
      <c r="E114" s="29">
        <v>2005</v>
      </c>
      <c r="F114" s="29" t="s">
        <v>623</v>
      </c>
      <c r="G114" s="11" t="str">
        <f t="shared" si="2"/>
        <v>Eveil Athlétique</v>
      </c>
      <c r="H114" s="29" t="s">
        <v>649</v>
      </c>
    </row>
    <row r="115" spans="1:7" ht="12.75">
      <c r="A115" s="9">
        <v>114</v>
      </c>
      <c r="B115" s="29">
        <v>169</v>
      </c>
      <c r="C115" s="29" t="s">
        <v>790</v>
      </c>
      <c r="D115" s="29" t="s">
        <v>765</v>
      </c>
      <c r="E115" s="29">
        <v>2006</v>
      </c>
      <c r="F115" s="29" t="s">
        <v>623</v>
      </c>
      <c r="G115" s="11" t="str">
        <f t="shared" si="2"/>
        <v>Eveil Athlétique</v>
      </c>
    </row>
    <row r="116" spans="1:7" ht="12.75">
      <c r="A116" s="9">
        <v>115</v>
      </c>
      <c r="B116" s="29">
        <v>200</v>
      </c>
      <c r="C116" s="29" t="s">
        <v>805</v>
      </c>
      <c r="D116" s="29" t="s">
        <v>689</v>
      </c>
      <c r="E116" s="29">
        <v>2004</v>
      </c>
      <c r="F116" s="29" t="s">
        <v>623</v>
      </c>
      <c r="G116" s="11" t="str">
        <f t="shared" si="2"/>
        <v>Poussin</v>
      </c>
    </row>
    <row r="117" spans="1:7" ht="12.75">
      <c r="A117" s="9">
        <v>116</v>
      </c>
      <c r="B117" s="29">
        <v>176</v>
      </c>
      <c r="C117" s="29" t="s">
        <v>806</v>
      </c>
      <c r="D117" s="29" t="s">
        <v>747</v>
      </c>
      <c r="E117" s="29">
        <v>2008</v>
      </c>
      <c r="F117" s="29" t="s">
        <v>623</v>
      </c>
      <c r="G117" s="11" t="str">
        <f t="shared" si="2"/>
        <v>Eveil Athlétique</v>
      </c>
    </row>
    <row r="118" spans="1:8" ht="12.75">
      <c r="A118" s="9">
        <v>117</v>
      </c>
      <c r="B118" s="29">
        <v>175</v>
      </c>
      <c r="C118" s="29" t="s">
        <v>807</v>
      </c>
      <c r="D118" s="29" t="s">
        <v>808</v>
      </c>
      <c r="E118" s="29">
        <v>2007</v>
      </c>
      <c r="F118" s="29" t="s">
        <v>634</v>
      </c>
      <c r="G118" s="11" t="str">
        <f t="shared" si="2"/>
        <v>Eveil Athlétique</v>
      </c>
      <c r="H118" s="29" t="s">
        <v>649</v>
      </c>
    </row>
    <row r="119" spans="1:8" ht="12.75">
      <c r="A119" s="9">
        <v>118</v>
      </c>
      <c r="B119" s="29">
        <v>168</v>
      </c>
      <c r="C119" s="29" t="s">
        <v>797</v>
      </c>
      <c r="D119" s="29" t="s">
        <v>809</v>
      </c>
      <c r="E119" s="29">
        <v>2006</v>
      </c>
      <c r="F119" s="29" t="s">
        <v>634</v>
      </c>
      <c r="G119" s="11" t="str">
        <f t="shared" si="2"/>
        <v>Eveil Athlétique</v>
      </c>
      <c r="H119" s="29" t="s">
        <v>649</v>
      </c>
    </row>
    <row r="120" spans="1:8" ht="12.75">
      <c r="A120" s="9">
        <v>119</v>
      </c>
      <c r="B120" s="29">
        <v>133</v>
      </c>
      <c r="C120" s="29" t="s">
        <v>810</v>
      </c>
      <c r="D120" s="29" t="s">
        <v>811</v>
      </c>
      <c r="E120" s="29">
        <v>1999</v>
      </c>
      <c r="F120" s="29" t="s">
        <v>623</v>
      </c>
      <c r="G120" s="11" t="str">
        <f t="shared" si="2"/>
        <v>Mimime</v>
      </c>
      <c r="H120" s="29" t="s">
        <v>649</v>
      </c>
    </row>
    <row r="121" spans="1:8" ht="12.75">
      <c r="A121" s="9">
        <v>120</v>
      </c>
      <c r="B121" s="29">
        <v>132</v>
      </c>
      <c r="C121" s="29" t="s">
        <v>759</v>
      </c>
      <c r="D121" s="29" t="s">
        <v>812</v>
      </c>
      <c r="E121" s="29">
        <v>1999</v>
      </c>
      <c r="F121" s="29" t="s">
        <v>623</v>
      </c>
      <c r="G121" s="11" t="str">
        <f t="shared" si="2"/>
        <v>Mimime</v>
      </c>
      <c r="H121" s="29" t="s">
        <v>649</v>
      </c>
    </row>
    <row r="122" spans="1:8" ht="12.75">
      <c r="A122" s="9">
        <v>121</v>
      </c>
      <c r="B122" s="29">
        <v>131</v>
      </c>
      <c r="C122" s="29" t="s">
        <v>696</v>
      </c>
      <c r="D122" s="29" t="s">
        <v>813</v>
      </c>
      <c r="E122" s="29">
        <v>1999</v>
      </c>
      <c r="F122" s="29" t="s">
        <v>623</v>
      </c>
      <c r="G122" s="11" t="str">
        <f t="shared" si="2"/>
        <v>Mimime</v>
      </c>
      <c r="H122" s="29" t="s">
        <v>649</v>
      </c>
    </row>
    <row r="123" spans="1:7" ht="12.75">
      <c r="A123" s="9">
        <v>122</v>
      </c>
      <c r="B123" s="29">
        <v>91</v>
      </c>
      <c r="C123" s="29" t="s">
        <v>814</v>
      </c>
      <c r="D123" s="29" t="s">
        <v>791</v>
      </c>
      <c r="E123" s="29">
        <v>2001</v>
      </c>
      <c r="F123" s="29" t="s">
        <v>623</v>
      </c>
      <c r="G123" s="11" t="str">
        <f t="shared" si="2"/>
        <v>Benjamin</v>
      </c>
    </row>
    <row r="124" spans="1:8" ht="12.75">
      <c r="A124" s="9">
        <v>123</v>
      </c>
      <c r="B124" s="29">
        <v>202</v>
      </c>
      <c r="C124" s="29" t="s">
        <v>746</v>
      </c>
      <c r="D124" s="29" t="s">
        <v>640</v>
      </c>
      <c r="E124" s="29">
        <v>2004</v>
      </c>
      <c r="F124" s="29" t="s">
        <v>623</v>
      </c>
      <c r="G124" s="11" t="str">
        <f t="shared" si="2"/>
        <v>Poussin</v>
      </c>
      <c r="H124" s="29" t="s">
        <v>649</v>
      </c>
    </row>
    <row r="125" spans="1:8" ht="12.75">
      <c r="A125" s="9">
        <v>124</v>
      </c>
      <c r="B125" s="29">
        <v>201</v>
      </c>
      <c r="C125" s="29" t="s">
        <v>814</v>
      </c>
      <c r="D125" s="29" t="s">
        <v>815</v>
      </c>
      <c r="E125" s="29">
        <v>2004</v>
      </c>
      <c r="F125" s="29" t="s">
        <v>623</v>
      </c>
      <c r="G125" s="11" t="str">
        <f t="shared" si="2"/>
        <v>Poussin</v>
      </c>
      <c r="H125" s="29" t="s">
        <v>649</v>
      </c>
    </row>
    <row r="126" spans="1:8" ht="12.75">
      <c r="A126" s="9">
        <v>125</v>
      </c>
      <c r="B126" s="29">
        <v>92</v>
      </c>
      <c r="C126" s="29" t="s">
        <v>816</v>
      </c>
      <c r="D126" s="29" t="s">
        <v>689</v>
      </c>
      <c r="E126" s="29">
        <v>2002</v>
      </c>
      <c r="F126" s="29" t="s">
        <v>623</v>
      </c>
      <c r="G126" s="11" t="str">
        <f t="shared" si="2"/>
        <v>Benjamin</v>
      </c>
      <c r="H126" s="29" t="s">
        <v>649</v>
      </c>
    </row>
    <row r="127" spans="1:7" ht="12.75">
      <c r="A127" s="9">
        <v>126</v>
      </c>
      <c r="B127" s="29">
        <v>179</v>
      </c>
      <c r="C127" s="29" t="s">
        <v>817</v>
      </c>
      <c r="D127" s="29" t="s">
        <v>818</v>
      </c>
      <c r="E127" s="29">
        <v>2007</v>
      </c>
      <c r="F127" s="29" t="s">
        <v>623</v>
      </c>
      <c r="G127" s="11" t="str">
        <f t="shared" si="2"/>
        <v>Eveil Athlétique</v>
      </c>
    </row>
    <row r="128" spans="1:7" ht="12.75">
      <c r="A128" s="9">
        <v>127</v>
      </c>
      <c r="B128" s="29">
        <v>178</v>
      </c>
      <c r="C128" s="29" t="s">
        <v>819</v>
      </c>
      <c r="D128" s="29" t="s">
        <v>629</v>
      </c>
      <c r="E128" s="29">
        <v>2005</v>
      </c>
      <c r="F128" s="29" t="s">
        <v>623</v>
      </c>
      <c r="G128" s="11" t="str">
        <f t="shared" si="2"/>
        <v>Eveil Athlétique</v>
      </c>
    </row>
    <row r="129" spans="1:7" ht="12.75">
      <c r="A129" s="9">
        <v>128</v>
      </c>
      <c r="B129" s="29">
        <v>177</v>
      </c>
      <c r="C129" s="29" t="s">
        <v>820</v>
      </c>
      <c r="D129" s="29" t="s">
        <v>648</v>
      </c>
      <c r="E129" s="29">
        <v>2005</v>
      </c>
      <c r="F129" s="29" t="s">
        <v>623</v>
      </c>
      <c r="G129" s="11" t="str">
        <f t="shared" si="2"/>
        <v>Eveil Athlétique</v>
      </c>
    </row>
    <row r="130" spans="1:7" ht="12.75">
      <c r="A130" s="9">
        <v>129</v>
      </c>
      <c r="B130" s="29">
        <v>180</v>
      </c>
      <c r="C130" s="29" t="s">
        <v>821</v>
      </c>
      <c r="D130" s="29" t="s">
        <v>822</v>
      </c>
      <c r="E130" s="29">
        <v>2005</v>
      </c>
      <c r="F130" s="29" t="s">
        <v>623</v>
      </c>
      <c r="G130" s="11" t="str">
        <f aca="true" t="shared" si="3" ref="G130:G193">IF(E130&gt;=2005,"Eveil Athlétique",(IF(E130=2004,"Poussin",IF(E130=2003,"Poussin",(IF(E130=2002,"Benjamin",IF(E130=2001,"Benjamin",(IF(E130=2000,"Minime",IF(E130=1999,"Mimime"," "))))))))))</f>
        <v>Eveil Athlétique</v>
      </c>
    </row>
    <row r="131" spans="1:7" ht="12.75">
      <c r="A131" s="9">
        <v>130</v>
      </c>
      <c r="B131" s="29">
        <v>181</v>
      </c>
      <c r="C131" s="29" t="s">
        <v>823</v>
      </c>
      <c r="D131" s="29" t="s">
        <v>824</v>
      </c>
      <c r="E131" s="29">
        <v>2005</v>
      </c>
      <c r="F131" s="29" t="s">
        <v>623</v>
      </c>
      <c r="G131" s="11" t="str">
        <f t="shared" si="3"/>
        <v>Eveil Athlétique</v>
      </c>
    </row>
    <row r="132" spans="1:7" ht="12.75">
      <c r="A132" s="9">
        <v>131</v>
      </c>
      <c r="B132" s="29">
        <v>182</v>
      </c>
      <c r="C132" s="29" t="s">
        <v>821</v>
      </c>
      <c r="D132" s="29" t="s">
        <v>825</v>
      </c>
      <c r="E132" s="29">
        <v>2008</v>
      </c>
      <c r="F132" s="29" t="s">
        <v>623</v>
      </c>
      <c r="G132" s="11" t="str">
        <f t="shared" si="3"/>
        <v>Eveil Athlétique</v>
      </c>
    </row>
    <row r="133" spans="1:8" ht="12.75">
      <c r="A133" s="9">
        <v>132</v>
      </c>
      <c r="B133" s="29">
        <v>93</v>
      </c>
      <c r="C133" s="29" t="s">
        <v>826</v>
      </c>
      <c r="D133" s="29" t="s">
        <v>791</v>
      </c>
      <c r="E133" s="29">
        <v>2001</v>
      </c>
      <c r="F133" s="29" t="s">
        <v>623</v>
      </c>
      <c r="G133" s="11" t="str">
        <f t="shared" si="3"/>
        <v>Benjamin</v>
      </c>
      <c r="H133" s="29" t="s">
        <v>649</v>
      </c>
    </row>
    <row r="134" spans="1:7" ht="12.75">
      <c r="A134" s="9">
        <v>133</v>
      </c>
      <c r="B134" s="29">
        <v>206</v>
      </c>
      <c r="C134" s="29" t="s">
        <v>827</v>
      </c>
      <c r="D134" s="29" t="s">
        <v>669</v>
      </c>
      <c r="E134" s="29">
        <v>2005</v>
      </c>
      <c r="F134" s="29" t="s">
        <v>623</v>
      </c>
      <c r="G134" s="11" t="str">
        <f t="shared" si="3"/>
        <v>Eveil Athlétique</v>
      </c>
    </row>
    <row r="135" spans="1:7" ht="12.75">
      <c r="A135" s="9">
        <v>134</v>
      </c>
      <c r="B135" s="29">
        <v>204</v>
      </c>
      <c r="C135" s="29" t="s">
        <v>821</v>
      </c>
      <c r="D135" s="29" t="s">
        <v>828</v>
      </c>
      <c r="E135" s="29">
        <v>2003</v>
      </c>
      <c r="F135" s="29" t="s">
        <v>623</v>
      </c>
      <c r="G135" s="11" t="str">
        <f t="shared" si="3"/>
        <v>Poussin</v>
      </c>
    </row>
    <row r="136" spans="1:7" ht="12.75">
      <c r="A136" s="9">
        <v>135</v>
      </c>
      <c r="B136" s="29">
        <v>203</v>
      </c>
      <c r="C136" s="29" t="s">
        <v>829</v>
      </c>
      <c r="D136" s="29" t="s">
        <v>671</v>
      </c>
      <c r="E136" s="29">
        <v>2003</v>
      </c>
      <c r="F136" s="29" t="s">
        <v>623</v>
      </c>
      <c r="G136" s="11" t="str">
        <f t="shared" si="3"/>
        <v>Poussin</v>
      </c>
    </row>
    <row r="137" spans="1:7" ht="12.75">
      <c r="A137" s="9">
        <v>136</v>
      </c>
      <c r="B137" s="29">
        <v>183</v>
      </c>
      <c r="C137" s="29" t="s">
        <v>830</v>
      </c>
      <c r="D137" s="29" t="s">
        <v>831</v>
      </c>
      <c r="E137" s="29">
        <v>2007</v>
      </c>
      <c r="F137" s="29" t="s">
        <v>634</v>
      </c>
      <c r="G137" s="11" t="str">
        <f t="shared" si="3"/>
        <v>Eveil Athlétique</v>
      </c>
    </row>
    <row r="138" spans="1:8" ht="12.75">
      <c r="A138" s="9">
        <v>137</v>
      </c>
      <c r="B138" s="29">
        <v>205</v>
      </c>
      <c r="C138" s="29" t="s">
        <v>832</v>
      </c>
      <c r="D138" s="29" t="s">
        <v>833</v>
      </c>
      <c r="E138" s="29">
        <v>2003</v>
      </c>
      <c r="F138" s="29" t="s">
        <v>634</v>
      </c>
      <c r="G138" s="11" t="str">
        <f t="shared" si="3"/>
        <v>Poussin</v>
      </c>
      <c r="H138" s="29" t="s">
        <v>649</v>
      </c>
    </row>
    <row r="139" spans="1:7" ht="12.75">
      <c r="A139" s="9">
        <v>138</v>
      </c>
      <c r="B139" s="29">
        <v>207</v>
      </c>
      <c r="C139" s="29" t="s">
        <v>834</v>
      </c>
      <c r="D139" s="29" t="s">
        <v>835</v>
      </c>
      <c r="E139" s="29">
        <v>2004</v>
      </c>
      <c r="F139" s="29" t="s">
        <v>634</v>
      </c>
      <c r="G139" s="11" t="str">
        <f t="shared" si="3"/>
        <v>Poussin</v>
      </c>
    </row>
    <row r="140" spans="1:7" ht="12.75">
      <c r="A140" s="9">
        <v>139</v>
      </c>
      <c r="B140" s="29">
        <v>209</v>
      </c>
      <c r="C140" s="29" t="s">
        <v>836</v>
      </c>
      <c r="D140" s="29" t="s">
        <v>837</v>
      </c>
      <c r="E140" s="29">
        <v>2004</v>
      </c>
      <c r="F140" s="29" t="s">
        <v>623</v>
      </c>
      <c r="G140" s="11" t="str">
        <f t="shared" si="3"/>
        <v>Poussin</v>
      </c>
    </row>
    <row r="141" spans="1:8" ht="12.75">
      <c r="A141" s="9">
        <v>140</v>
      </c>
      <c r="B141" s="29">
        <v>186</v>
      </c>
      <c r="C141" s="29" t="s">
        <v>832</v>
      </c>
      <c r="D141" s="29" t="s">
        <v>675</v>
      </c>
      <c r="E141" s="29">
        <v>2006</v>
      </c>
      <c r="F141" s="29" t="s">
        <v>634</v>
      </c>
      <c r="G141" s="11" t="str">
        <f t="shared" si="3"/>
        <v>Eveil Athlétique</v>
      </c>
      <c r="H141" s="29" t="s">
        <v>649</v>
      </c>
    </row>
    <row r="142" spans="1:7" ht="12.75">
      <c r="A142" s="9">
        <v>141</v>
      </c>
      <c r="B142" s="29">
        <v>185</v>
      </c>
      <c r="C142" s="29" t="s">
        <v>838</v>
      </c>
      <c r="D142" s="29" t="s">
        <v>839</v>
      </c>
      <c r="E142" s="29">
        <v>2008</v>
      </c>
      <c r="F142" s="29" t="s">
        <v>634</v>
      </c>
      <c r="G142" s="11" t="str">
        <f t="shared" si="3"/>
        <v>Eveil Athlétique</v>
      </c>
    </row>
    <row r="143" spans="1:7" ht="12.75">
      <c r="A143" s="9">
        <v>142</v>
      </c>
      <c r="B143" s="29">
        <v>184</v>
      </c>
      <c r="C143" s="29" t="s">
        <v>840</v>
      </c>
      <c r="D143" s="29" t="s">
        <v>841</v>
      </c>
      <c r="E143" s="29">
        <v>2006</v>
      </c>
      <c r="F143" s="29" t="s">
        <v>634</v>
      </c>
      <c r="G143" s="11" t="str">
        <f t="shared" si="3"/>
        <v>Eveil Athlétique</v>
      </c>
    </row>
    <row r="144" spans="1:8" ht="12.75">
      <c r="A144" s="9">
        <v>143</v>
      </c>
      <c r="B144" s="29">
        <v>208</v>
      </c>
      <c r="C144" s="29" t="s">
        <v>842</v>
      </c>
      <c r="D144" s="29" t="s">
        <v>713</v>
      </c>
      <c r="E144" s="29">
        <v>2004</v>
      </c>
      <c r="F144" s="29" t="s">
        <v>623</v>
      </c>
      <c r="G144" s="11" t="str">
        <f t="shared" si="3"/>
        <v>Poussin</v>
      </c>
      <c r="H144" s="29" t="s">
        <v>649</v>
      </c>
    </row>
    <row r="145" spans="1:7" ht="12.75">
      <c r="A145" s="9">
        <v>144</v>
      </c>
      <c r="B145" s="29">
        <v>187</v>
      </c>
      <c r="C145" s="29" t="s">
        <v>842</v>
      </c>
      <c r="D145" s="29" t="s">
        <v>843</v>
      </c>
      <c r="E145" s="29">
        <v>2008</v>
      </c>
      <c r="F145" s="29" t="s">
        <v>623</v>
      </c>
      <c r="G145" s="11" t="str">
        <f t="shared" si="3"/>
        <v>Eveil Athlétique</v>
      </c>
    </row>
    <row r="146" spans="1:7" ht="12.75">
      <c r="A146" s="9">
        <v>145</v>
      </c>
      <c r="B146" s="29">
        <v>210</v>
      </c>
      <c r="C146" s="29" t="s">
        <v>845</v>
      </c>
      <c r="D146" s="29" t="s">
        <v>844</v>
      </c>
      <c r="E146" s="29">
        <v>2003</v>
      </c>
      <c r="F146" s="29" t="s">
        <v>623</v>
      </c>
      <c r="G146" s="11" t="str">
        <f t="shared" si="3"/>
        <v>Poussin</v>
      </c>
    </row>
    <row r="147" spans="1:7" ht="12.75">
      <c r="A147" s="9">
        <v>146</v>
      </c>
      <c r="B147" s="29">
        <v>211</v>
      </c>
      <c r="C147" s="29" t="s">
        <v>846</v>
      </c>
      <c r="D147" s="29" t="s">
        <v>747</v>
      </c>
      <c r="E147" s="29">
        <v>2004</v>
      </c>
      <c r="F147" s="29" t="s">
        <v>623</v>
      </c>
      <c r="G147" s="11" t="str">
        <f t="shared" si="3"/>
        <v>Poussin</v>
      </c>
    </row>
    <row r="148" spans="1:7" ht="12.75">
      <c r="A148" s="9">
        <v>147</v>
      </c>
      <c r="B148" s="29">
        <v>188</v>
      </c>
      <c r="C148" s="29" t="s">
        <v>847</v>
      </c>
      <c r="D148" s="29" t="s">
        <v>848</v>
      </c>
      <c r="E148" s="29">
        <v>2007</v>
      </c>
      <c r="F148" s="29" t="s">
        <v>623</v>
      </c>
      <c r="G148" s="11" t="str">
        <f t="shared" si="3"/>
        <v>Eveil Athlétique</v>
      </c>
    </row>
    <row r="149" spans="1:7" ht="12.75">
      <c r="A149" s="9">
        <v>148</v>
      </c>
      <c r="B149" s="29">
        <v>189</v>
      </c>
      <c r="C149" s="29" t="s">
        <v>849</v>
      </c>
      <c r="D149" s="29" t="s">
        <v>673</v>
      </c>
      <c r="E149" s="29">
        <v>2005</v>
      </c>
      <c r="F149" s="29" t="s">
        <v>623</v>
      </c>
      <c r="G149" s="11" t="str">
        <f t="shared" si="3"/>
        <v>Eveil Athlétique</v>
      </c>
    </row>
    <row r="150" spans="1:7" ht="12.75">
      <c r="A150" s="9">
        <v>149</v>
      </c>
      <c r="B150" s="29">
        <v>190</v>
      </c>
      <c r="C150" s="29" t="s">
        <v>850</v>
      </c>
      <c r="D150" s="29" t="s">
        <v>671</v>
      </c>
      <c r="E150" s="29">
        <v>2005</v>
      </c>
      <c r="F150" s="29" t="s">
        <v>623</v>
      </c>
      <c r="G150" s="11" t="str">
        <f t="shared" si="3"/>
        <v>Eveil Athlétique</v>
      </c>
    </row>
    <row r="151" spans="1:7" ht="12.75">
      <c r="A151" s="9">
        <v>150</v>
      </c>
      <c r="G151" s="11" t="str">
        <f t="shared" si="3"/>
        <v> </v>
      </c>
    </row>
    <row r="152" spans="1:7" ht="12.75">
      <c r="A152" s="9">
        <v>151</v>
      </c>
      <c r="G152" s="11" t="str">
        <f t="shared" si="3"/>
        <v> </v>
      </c>
    </row>
    <row r="153" spans="1:7" ht="12.75">
      <c r="A153" s="9">
        <v>152</v>
      </c>
      <c r="G153" s="11" t="str">
        <f t="shared" si="3"/>
        <v> </v>
      </c>
    </row>
    <row r="154" spans="1:7" ht="12.75">
      <c r="A154" s="9">
        <v>153</v>
      </c>
      <c r="G154" s="11" t="str">
        <f t="shared" si="3"/>
        <v> </v>
      </c>
    </row>
    <row r="155" spans="1:7" ht="12.75">
      <c r="A155" s="9">
        <v>154</v>
      </c>
      <c r="G155" s="11" t="str">
        <f t="shared" si="3"/>
        <v> </v>
      </c>
    </row>
    <row r="156" spans="1:7" ht="12.75">
      <c r="A156" s="9">
        <v>155</v>
      </c>
      <c r="G156" s="11" t="str">
        <f t="shared" si="3"/>
        <v> </v>
      </c>
    </row>
    <row r="157" spans="1:7" ht="12.75">
      <c r="A157" s="9">
        <v>156</v>
      </c>
      <c r="G157" s="11" t="str">
        <f t="shared" si="3"/>
        <v> </v>
      </c>
    </row>
    <row r="158" spans="1:7" ht="12.75">
      <c r="A158" s="9">
        <v>157</v>
      </c>
      <c r="G158" s="11" t="str">
        <f t="shared" si="3"/>
        <v> </v>
      </c>
    </row>
    <row r="159" spans="1:7" ht="12.75">
      <c r="A159" s="9">
        <v>158</v>
      </c>
      <c r="G159" s="11" t="str">
        <f t="shared" si="3"/>
        <v> </v>
      </c>
    </row>
    <row r="160" spans="1:7" ht="12.75">
      <c r="A160" s="9">
        <v>159</v>
      </c>
      <c r="G160" s="11" t="str">
        <f t="shared" si="3"/>
        <v> </v>
      </c>
    </row>
    <row r="161" spans="1:7" ht="12.75">
      <c r="A161" s="9">
        <v>160</v>
      </c>
      <c r="G161" s="11" t="str">
        <f t="shared" si="3"/>
        <v> </v>
      </c>
    </row>
    <row r="162" spans="1:7" ht="12.75">
      <c r="A162" s="9">
        <v>161</v>
      </c>
      <c r="G162" s="11" t="str">
        <f t="shared" si="3"/>
        <v> </v>
      </c>
    </row>
    <row r="163" spans="1:7" ht="12.75">
      <c r="A163" s="9">
        <v>162</v>
      </c>
      <c r="G163" s="11" t="str">
        <f t="shared" si="3"/>
        <v> </v>
      </c>
    </row>
    <row r="164" spans="1:7" ht="12.75">
      <c r="A164" s="9">
        <v>163</v>
      </c>
      <c r="G164" s="11" t="str">
        <f t="shared" si="3"/>
        <v> </v>
      </c>
    </row>
    <row r="165" spans="1:7" ht="12.75">
      <c r="A165" s="9">
        <v>164</v>
      </c>
      <c r="G165" s="11" t="str">
        <f t="shared" si="3"/>
        <v> </v>
      </c>
    </row>
    <row r="166" spans="1:7" ht="12.75">
      <c r="A166" s="9">
        <v>165</v>
      </c>
      <c r="G166" s="11" t="str">
        <f t="shared" si="3"/>
        <v> </v>
      </c>
    </row>
    <row r="167" spans="1:7" ht="12.75">
      <c r="A167" s="9">
        <v>166</v>
      </c>
      <c r="G167" s="11" t="str">
        <f t="shared" si="3"/>
        <v> </v>
      </c>
    </row>
    <row r="168" spans="1:7" ht="12.75">
      <c r="A168" s="9">
        <v>167</v>
      </c>
      <c r="G168" s="11" t="str">
        <f t="shared" si="3"/>
        <v> </v>
      </c>
    </row>
    <row r="169" spans="1:7" ht="12.75">
      <c r="A169" s="9">
        <v>168</v>
      </c>
      <c r="G169" s="11" t="str">
        <f t="shared" si="3"/>
        <v> </v>
      </c>
    </row>
    <row r="170" spans="1:7" ht="12.75">
      <c r="A170" s="9">
        <v>169</v>
      </c>
      <c r="G170" s="11" t="str">
        <f t="shared" si="3"/>
        <v> </v>
      </c>
    </row>
    <row r="171" spans="1:7" ht="12.75">
      <c r="A171" s="9">
        <v>170</v>
      </c>
      <c r="G171" s="11" t="str">
        <f t="shared" si="3"/>
        <v> </v>
      </c>
    </row>
    <row r="172" spans="1:7" ht="12.75">
      <c r="A172" s="9">
        <v>171</v>
      </c>
      <c r="G172" s="11" t="str">
        <f t="shared" si="3"/>
        <v> </v>
      </c>
    </row>
    <row r="173" spans="1:7" ht="12.75">
      <c r="A173" s="9">
        <v>172</v>
      </c>
      <c r="G173" s="11" t="str">
        <f t="shared" si="3"/>
        <v> </v>
      </c>
    </row>
    <row r="174" spans="1:7" ht="12.75">
      <c r="A174" s="9">
        <v>173</v>
      </c>
      <c r="G174" s="11" t="str">
        <f t="shared" si="3"/>
        <v> </v>
      </c>
    </row>
    <row r="175" spans="1:7" ht="12.75">
      <c r="A175" s="9">
        <v>174</v>
      </c>
      <c r="G175" s="11" t="str">
        <f t="shared" si="3"/>
        <v> </v>
      </c>
    </row>
    <row r="176" spans="1:7" ht="12.75">
      <c r="A176" s="9">
        <v>175</v>
      </c>
      <c r="G176" s="11" t="str">
        <f t="shared" si="3"/>
        <v> </v>
      </c>
    </row>
    <row r="177" spans="1:7" ht="12.75">
      <c r="A177" s="9">
        <v>176</v>
      </c>
      <c r="G177" s="11" t="str">
        <f t="shared" si="3"/>
        <v> </v>
      </c>
    </row>
    <row r="178" spans="1:7" ht="12.75">
      <c r="A178" s="9">
        <v>177</v>
      </c>
      <c r="G178" s="11" t="str">
        <f t="shared" si="3"/>
        <v> </v>
      </c>
    </row>
    <row r="179" spans="1:7" ht="12.75">
      <c r="A179" s="9">
        <v>178</v>
      </c>
      <c r="G179" s="11" t="str">
        <f t="shared" si="3"/>
        <v> </v>
      </c>
    </row>
    <row r="180" spans="1:7" ht="12.75">
      <c r="A180" s="9">
        <v>179</v>
      </c>
      <c r="G180" s="11" t="str">
        <f t="shared" si="3"/>
        <v> </v>
      </c>
    </row>
    <row r="181" spans="1:7" ht="12.75">
      <c r="A181" s="9">
        <v>180</v>
      </c>
      <c r="G181" s="11" t="str">
        <f t="shared" si="3"/>
        <v> </v>
      </c>
    </row>
    <row r="182" spans="1:7" ht="12.75">
      <c r="A182" s="9">
        <v>181</v>
      </c>
      <c r="G182" s="11" t="str">
        <f t="shared" si="3"/>
        <v> </v>
      </c>
    </row>
    <row r="183" spans="1:7" ht="12.75">
      <c r="A183" s="9">
        <v>182</v>
      </c>
      <c r="G183" s="11" t="str">
        <f t="shared" si="3"/>
        <v> </v>
      </c>
    </row>
    <row r="184" spans="1:7" ht="12.75">
      <c r="A184" s="9">
        <v>183</v>
      </c>
      <c r="G184" s="11" t="str">
        <f t="shared" si="3"/>
        <v> </v>
      </c>
    </row>
    <row r="185" spans="1:7" ht="12.75">
      <c r="A185" s="9">
        <v>184</v>
      </c>
      <c r="G185" s="11" t="str">
        <f t="shared" si="3"/>
        <v> </v>
      </c>
    </row>
    <row r="186" spans="1:7" ht="12.75">
      <c r="A186" s="9">
        <v>185</v>
      </c>
      <c r="G186" s="11" t="str">
        <f t="shared" si="3"/>
        <v> </v>
      </c>
    </row>
    <row r="187" spans="1:7" ht="12.75">
      <c r="A187" s="9">
        <v>186</v>
      </c>
      <c r="G187" s="11" t="str">
        <f t="shared" si="3"/>
        <v> </v>
      </c>
    </row>
    <row r="188" spans="1:7" ht="12.75">
      <c r="A188" s="9">
        <v>187</v>
      </c>
      <c r="G188" s="11" t="str">
        <f t="shared" si="3"/>
        <v> </v>
      </c>
    </row>
    <row r="189" spans="1:7" ht="12.75">
      <c r="A189" s="9">
        <v>188</v>
      </c>
      <c r="G189" s="11" t="str">
        <f t="shared" si="3"/>
        <v> </v>
      </c>
    </row>
    <row r="190" spans="1:7" ht="12.75">
      <c r="A190" s="9">
        <v>189</v>
      </c>
      <c r="G190" s="11" t="str">
        <f t="shared" si="3"/>
        <v> </v>
      </c>
    </row>
    <row r="191" spans="1:7" ht="12.75">
      <c r="A191" s="9">
        <v>190</v>
      </c>
      <c r="G191" s="11" t="str">
        <f t="shared" si="3"/>
        <v> </v>
      </c>
    </row>
    <row r="192" spans="1:7" ht="12.75">
      <c r="A192" s="9">
        <v>191</v>
      </c>
      <c r="G192" s="11" t="str">
        <f t="shared" si="3"/>
        <v> </v>
      </c>
    </row>
    <row r="193" spans="1:7" ht="12.75">
      <c r="A193" s="9">
        <v>192</v>
      </c>
      <c r="G193" s="11" t="str">
        <f t="shared" si="3"/>
        <v> </v>
      </c>
    </row>
    <row r="194" spans="1:7" ht="12.75">
      <c r="A194" s="9">
        <v>193</v>
      </c>
      <c r="G194" s="11" t="str">
        <f aca="true" t="shared" si="4" ref="G194:G208">IF(E194&gt;=2005,"Eveil Athlétique",(IF(E194=2004,"Poussin",IF(E194=2003,"Poussin",(IF(E194=2002,"Benjamin",IF(E194=2001,"Benjamin",(IF(E194=2000,"Minime",IF(E194=1999,"Mimime"," "))))))))))</f>
        <v> </v>
      </c>
    </row>
    <row r="195" spans="1:7" ht="12.75">
      <c r="A195" s="9">
        <v>194</v>
      </c>
      <c r="G195" s="11" t="str">
        <f t="shared" si="4"/>
        <v> </v>
      </c>
    </row>
    <row r="196" spans="1:7" ht="12.75">
      <c r="A196" s="9">
        <v>195</v>
      </c>
      <c r="G196" s="11" t="str">
        <f t="shared" si="4"/>
        <v> </v>
      </c>
    </row>
    <row r="197" spans="1:7" ht="12.75">
      <c r="A197" s="9">
        <v>196</v>
      </c>
      <c r="G197" s="11" t="str">
        <f t="shared" si="4"/>
        <v> </v>
      </c>
    </row>
    <row r="198" spans="1:7" ht="12.75">
      <c r="A198" s="9">
        <v>197</v>
      </c>
      <c r="G198" s="11" t="str">
        <f t="shared" si="4"/>
        <v> </v>
      </c>
    </row>
    <row r="199" spans="1:7" ht="12.75">
      <c r="A199" s="9">
        <v>198</v>
      </c>
      <c r="G199" s="11" t="str">
        <f t="shared" si="4"/>
        <v> </v>
      </c>
    </row>
    <row r="200" spans="1:7" ht="12.75">
      <c r="A200" s="9">
        <v>199</v>
      </c>
      <c r="G200" s="11" t="str">
        <f t="shared" si="4"/>
        <v> </v>
      </c>
    </row>
    <row r="201" spans="1:7" ht="12.75">
      <c r="A201" s="9">
        <v>200</v>
      </c>
      <c r="G201" s="11" t="str">
        <f t="shared" si="4"/>
        <v> </v>
      </c>
    </row>
    <row r="202" spans="1:7" ht="12.75">
      <c r="A202" s="9">
        <v>201</v>
      </c>
      <c r="G202" s="11" t="str">
        <f t="shared" si="4"/>
        <v> </v>
      </c>
    </row>
    <row r="203" spans="1:7" ht="12.75">
      <c r="A203" s="9">
        <v>202</v>
      </c>
      <c r="G203" s="11" t="str">
        <f t="shared" si="4"/>
        <v> </v>
      </c>
    </row>
    <row r="204" spans="1:7" ht="12.75">
      <c r="A204" s="9">
        <v>203</v>
      </c>
      <c r="G204" s="11" t="str">
        <f t="shared" si="4"/>
        <v> </v>
      </c>
    </row>
    <row r="205" spans="1:7" ht="12.75">
      <c r="A205" s="9">
        <v>204</v>
      </c>
      <c r="G205" s="11" t="str">
        <f t="shared" si="4"/>
        <v> </v>
      </c>
    </row>
    <row r="206" spans="1:7" ht="12.75">
      <c r="A206" s="9">
        <v>205</v>
      </c>
      <c r="G206" s="11" t="str">
        <f t="shared" si="4"/>
        <v> </v>
      </c>
    </row>
    <row r="207" spans="1:7" ht="12.75">
      <c r="A207" s="9">
        <v>206</v>
      </c>
      <c r="G207" s="11" t="str">
        <f t="shared" si="4"/>
        <v> </v>
      </c>
    </row>
    <row r="208" spans="1:7" ht="12.75">
      <c r="A208" s="9">
        <v>207</v>
      </c>
      <c r="G208" s="11" t="str">
        <f t="shared" si="4"/>
        <v> </v>
      </c>
    </row>
    <row r="209" ht="12.75">
      <c r="A209" s="9"/>
    </row>
  </sheetData>
  <sheetProtection password="CC3D" sheet="1"/>
  <conditionalFormatting sqref="A2:H642">
    <cfRule type="expression" priority="1" dxfId="0" stopIfTrue="1">
      <formula>NOT(MOD(ROW(),2))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B2">
      <selection activeCell="C3" sqref="C3"/>
    </sheetView>
  </sheetViews>
  <sheetFormatPr defaultColWidth="11.421875" defaultRowHeight="12.75"/>
  <cols>
    <col min="1" max="1" width="5.57421875" style="2" hidden="1" customWidth="1"/>
    <col min="2" max="2" width="11.421875" style="2" bestFit="1" customWidth="1"/>
    <col min="3" max="3" width="10.00390625" style="2" customWidth="1"/>
    <col min="4" max="4" width="23.28125" style="2" customWidth="1"/>
    <col min="5" max="5" width="22.00390625" style="2" customWidth="1"/>
    <col min="6" max="6" width="10.140625" style="2" bestFit="1" customWidth="1"/>
    <col min="7" max="7" width="11.421875" style="2" customWidth="1"/>
    <col min="8" max="8" width="5.140625" style="2" hidden="1" customWidth="1"/>
    <col min="9" max="9" width="11.421875" style="2" bestFit="1" customWidth="1"/>
    <col min="10" max="10" width="11.28125" style="2" customWidth="1"/>
    <col min="11" max="11" width="21.28125" style="2" customWidth="1"/>
    <col min="12" max="12" width="19.7109375" style="2" customWidth="1"/>
    <col min="13" max="13" width="10.140625" style="2" bestFit="1" customWidth="1"/>
    <col min="14" max="16384" width="11.421875" style="2" customWidth="1"/>
  </cols>
  <sheetData>
    <row r="1" spans="1:13" ht="26.25" customHeight="1">
      <c r="A1" s="34" t="s">
        <v>615</v>
      </c>
      <c r="B1" s="35"/>
      <c r="C1" s="35"/>
      <c r="D1" s="35"/>
      <c r="E1" s="35"/>
      <c r="F1" s="35"/>
      <c r="H1" s="36" t="s">
        <v>616</v>
      </c>
      <c r="I1" s="37"/>
      <c r="J1" s="37"/>
      <c r="K1" s="37"/>
      <c r="L1" s="37"/>
      <c r="M1" s="37"/>
    </row>
    <row r="2" spans="1:13" ht="25.5">
      <c r="A2" s="1"/>
      <c r="B2" s="1" t="s">
        <v>9</v>
      </c>
      <c r="C2" s="1" t="s">
        <v>7</v>
      </c>
      <c r="D2" s="1" t="s">
        <v>2</v>
      </c>
      <c r="E2" s="1" t="s">
        <v>3</v>
      </c>
      <c r="F2" s="1" t="s">
        <v>10</v>
      </c>
      <c r="H2" s="17"/>
      <c r="I2" s="17" t="s">
        <v>9</v>
      </c>
      <c r="J2" s="17" t="s">
        <v>7</v>
      </c>
      <c r="K2" s="17" t="s">
        <v>2</v>
      </c>
      <c r="L2" s="17" t="s">
        <v>3</v>
      </c>
      <c r="M2" s="17" t="s">
        <v>10</v>
      </c>
    </row>
    <row r="3" spans="1:13" ht="12.75">
      <c r="A3" s="3" t="s">
        <v>14</v>
      </c>
      <c r="B3" s="2">
        <v>1</v>
      </c>
      <c r="C3" s="3">
        <f>IF(ISNA(VLOOKUP(A3,Performances!I:K,2,FALSE)),"",VLOOKUP(A3,Performances!I:K,2,FALSE))</f>
        <v>5.4</v>
      </c>
      <c r="D3" s="3" t="str">
        <f>IF(ISNA(VLOOKUP(A3,Performances!I:K,3,FALSE)),"",VLOOKUP(A3,Performances!I:K,3,FALSE))</f>
        <v>BAUZA</v>
      </c>
      <c r="E3" s="3" t="str">
        <f>IF(ISNA(VLOOKUP(A3,Performances!I:L,4,FALSE)),"",VLOOKUP(A3,Performances!I:L,4,FALSE))</f>
        <v>LOUIS</v>
      </c>
      <c r="F3" s="3">
        <f>IF(ISNA(VLOOKUP(A3,Performances!I:M,5,FALSE)),"",VLOOKUP(A3,Performances!I:M,5,FALSE))</f>
        <v>2003</v>
      </c>
      <c r="H3" s="3" t="s">
        <v>114</v>
      </c>
      <c r="I3" s="3">
        <v>1</v>
      </c>
      <c r="J3" s="3">
        <f>IF(ISNA(VLOOKUP(H3,Performances!I:M,2,FALSE)),"",VLOOKUP(H3,Performances!I:M,2,FALSE))</f>
        <v>5.5</v>
      </c>
      <c r="K3" s="3" t="str">
        <f>IF(ISNA(VLOOKUP(H3,Performances!I:M,3,FALSE)),"",VLOOKUP(H3,Performances!I:M,3,FALSE))</f>
        <v>BLANC</v>
      </c>
      <c r="L3" s="3" t="str">
        <f>IF(ISNA(VLOOKUP(H3,Performances!I:M,4,FALSE)),"",VLOOKUP(H3,Performances!I:M,4,FALSE))</f>
        <v>NATACHA</v>
      </c>
      <c r="M3" s="3">
        <f>IF(ISNA(VLOOKUP(H3,Performances!I:M,5,FALSE)),"",VLOOKUP(H3,Performances!I:M,5,FALSE))</f>
        <v>2003</v>
      </c>
    </row>
    <row r="4" spans="1:13" ht="12.75">
      <c r="A4" s="5" t="s">
        <v>15</v>
      </c>
      <c r="B4" s="6">
        <v>2</v>
      </c>
      <c r="C4" s="5">
        <f>IF(ISNA(VLOOKUP(A4,Performances!I:K,2,FALSE)),"",VLOOKUP(A4,Performances!I:K,2,FALSE))</f>
        <v>5.48</v>
      </c>
      <c r="D4" s="5" t="str">
        <f>IF(ISNA(VLOOKUP(A4,Performances!I:K,3,FALSE)),"",VLOOKUP(A4,Performances!I:K,3,FALSE))</f>
        <v>QUAYREL</v>
      </c>
      <c r="E4" s="5" t="str">
        <f>IF(ISNA(VLOOKUP(A4,Performances!I:L,4,FALSE)),"",VLOOKUP(A4,Performances!I:L,4,FALSE))</f>
        <v>ANTONIN</v>
      </c>
      <c r="F4" s="5">
        <f>IF(ISNA(VLOOKUP(A4,Performances!I:M,5,FALSE)),"",VLOOKUP(A4,Performances!I:M,5,FALSE))</f>
        <v>2003</v>
      </c>
      <c r="H4" s="18" t="s">
        <v>115</v>
      </c>
      <c r="I4" s="18">
        <v>2</v>
      </c>
      <c r="J4" s="18">
        <f>IF(ISNA(VLOOKUP(H4,Performances!I:M,2,FALSE)),"",VLOOKUP(H4,Performances!I:M,2,FALSE))</f>
        <v>6.09</v>
      </c>
      <c r="K4" s="18" t="str">
        <f>IF(ISNA(VLOOKUP(H4,Performances!I:M,3,FALSE)),"",VLOOKUP(H4,Performances!I:M,3,FALSE))</f>
        <v>GAILLARD</v>
      </c>
      <c r="L4" s="18" t="str">
        <f>IF(ISNA(VLOOKUP(H4,Performances!I:M,4,FALSE)),"",VLOOKUP(H4,Performances!I:M,4,FALSE))</f>
        <v>ZOE</v>
      </c>
      <c r="M4" s="18">
        <f>IF(ISNA(VLOOKUP(H4,Performances!I:M,5,FALSE)),"",VLOOKUP(H4,Performances!I:M,5,FALSE))</f>
        <v>2003</v>
      </c>
    </row>
    <row r="5" spans="1:13" ht="12.75">
      <c r="A5" s="3" t="s">
        <v>16</v>
      </c>
      <c r="B5" s="2">
        <v>3</v>
      </c>
      <c r="C5" s="3">
        <f>IF(ISNA(VLOOKUP(A5,Performances!I:K,2,FALSE)),"",VLOOKUP(A5,Performances!I:K,2,FALSE))</f>
        <v>5.49</v>
      </c>
      <c r="D5" s="3" t="str">
        <f>IF(ISNA(VLOOKUP(A5,Performances!I:K,3,FALSE)),"",VLOOKUP(A5,Performances!I:K,3,FALSE))</f>
        <v>COVINHES</v>
      </c>
      <c r="E5" s="3" t="str">
        <f>IF(ISNA(VLOOKUP(A5,Performances!I:L,4,FALSE)),"",VLOOKUP(A5,Performances!I:L,4,FALSE))</f>
        <v>JEAN</v>
      </c>
      <c r="F5" s="3">
        <f>IF(ISNA(VLOOKUP(A5,Performances!I:M,5,FALSE)),"",VLOOKUP(A5,Performances!I:M,5,FALSE))</f>
        <v>2003</v>
      </c>
      <c r="H5" s="3" t="s">
        <v>116</v>
      </c>
      <c r="I5" s="3">
        <v>3</v>
      </c>
      <c r="J5" s="3">
        <f>IF(ISNA(VLOOKUP(H5,Performances!I:M,2,FALSE)),"",VLOOKUP(H5,Performances!I:M,2,FALSE))</f>
        <v>6.19</v>
      </c>
      <c r="K5" s="3" t="str">
        <f>IF(ISNA(VLOOKUP(H5,Performances!I:M,3,FALSE)),"",VLOOKUP(H5,Performances!I:M,3,FALSE))</f>
        <v>ACHARD</v>
      </c>
      <c r="L5" s="3" t="str">
        <f>IF(ISNA(VLOOKUP(H5,Performances!I:M,4,FALSE)),"",VLOOKUP(H5,Performances!I:M,4,FALSE))</f>
        <v>CHLOE</v>
      </c>
      <c r="M5" s="3">
        <f>IF(ISNA(VLOOKUP(H5,Performances!I:M,5,FALSE)),"",VLOOKUP(H5,Performances!I:M,5,FALSE))</f>
        <v>2003</v>
      </c>
    </row>
    <row r="6" spans="1:13" ht="12.75">
      <c r="A6" s="5" t="s">
        <v>17</v>
      </c>
      <c r="B6" s="6">
        <v>4</v>
      </c>
      <c r="C6" s="5">
        <f>IF(ISNA(VLOOKUP(A6,Performances!I:K,2,FALSE)),"",VLOOKUP(A6,Performances!I:K,2,FALSE))</f>
        <v>5.54</v>
      </c>
      <c r="D6" s="5" t="str">
        <f>IF(ISNA(VLOOKUP(A6,Performances!I:K,3,FALSE)),"",VLOOKUP(A6,Performances!I:K,3,FALSE))</f>
        <v>BONHOMME</v>
      </c>
      <c r="E6" s="5" t="str">
        <f>IF(ISNA(VLOOKUP(A6,Performances!I:L,4,FALSE)),"",VLOOKUP(A6,Performances!I:L,4,FALSE))</f>
        <v>THOMAS</v>
      </c>
      <c r="F6" s="5">
        <f>IF(ISNA(VLOOKUP(A6,Performances!I:M,5,FALSE)),"",VLOOKUP(A6,Performances!I:M,5,FALSE))</f>
        <v>2003</v>
      </c>
      <c r="H6" s="18" t="s">
        <v>117</v>
      </c>
      <c r="I6" s="18">
        <v>4</v>
      </c>
      <c r="J6" s="18">
        <f>IF(ISNA(VLOOKUP(H6,Performances!I:M,2,FALSE)),"",VLOOKUP(H6,Performances!I:M,2,FALSE))</f>
        <v>6.53</v>
      </c>
      <c r="K6" s="18" t="str">
        <f>IF(ISNA(VLOOKUP(H6,Performances!I:M,3,FALSE)),"",VLOOKUP(H6,Performances!I:M,3,FALSE))</f>
        <v>KRELEGER</v>
      </c>
      <c r="L6" s="18" t="str">
        <f>IF(ISNA(VLOOKUP(H6,Performances!I:M,4,FALSE)),"",VLOOKUP(H6,Performances!I:M,4,FALSE))</f>
        <v>JULIE</v>
      </c>
      <c r="M6" s="18">
        <f>IF(ISNA(VLOOKUP(H6,Performances!I:M,5,FALSE)),"",VLOOKUP(H6,Performances!I:M,5,FALSE))</f>
        <v>2004</v>
      </c>
    </row>
    <row r="7" spans="1:13" ht="12.75">
      <c r="A7" s="3" t="s">
        <v>18</v>
      </c>
      <c r="B7" s="2">
        <v>5</v>
      </c>
      <c r="C7" s="3">
        <f>IF(ISNA(VLOOKUP(A7,Performances!I:K,2,FALSE)),"",VLOOKUP(A7,Performances!I:K,2,FALSE))</f>
        <v>5.56</v>
      </c>
      <c r="D7" s="3" t="str">
        <f>IF(ISNA(VLOOKUP(A7,Performances!I:K,3,FALSE)),"",VLOOKUP(A7,Performances!I:K,3,FALSE))</f>
        <v>ISSARTEL</v>
      </c>
      <c r="E7" s="3" t="str">
        <f>IF(ISNA(VLOOKUP(A7,Performances!I:L,4,FALSE)),"",VLOOKUP(A7,Performances!I:L,4,FALSE))</f>
        <v>MATTEO</v>
      </c>
      <c r="F7" s="3">
        <f>IF(ISNA(VLOOKUP(A7,Performances!I:M,5,FALSE)),"",VLOOKUP(A7,Performances!I:M,5,FALSE))</f>
        <v>2003</v>
      </c>
      <c r="H7" s="3" t="s">
        <v>118</v>
      </c>
      <c r="I7" s="3">
        <v>5</v>
      </c>
      <c r="J7" s="3">
        <f>IF(ISNA(VLOOKUP(H7,Performances!I:M,2,FALSE)),"",VLOOKUP(H7,Performances!I:M,2,FALSE))</f>
        <v>7</v>
      </c>
      <c r="K7" s="3" t="str">
        <f>IF(ISNA(VLOOKUP(H7,Performances!I:M,3,FALSE)),"",VLOOKUP(H7,Performances!I:M,3,FALSE))</f>
        <v>DA COSTA</v>
      </c>
      <c r="L7" s="3" t="str">
        <f>IF(ISNA(VLOOKUP(H7,Performances!I:M,4,FALSE)),"",VLOOKUP(H7,Performances!I:M,4,FALSE))</f>
        <v>ROMANE</v>
      </c>
      <c r="M7" s="3">
        <f>IF(ISNA(VLOOKUP(H7,Performances!I:M,5,FALSE)),"",VLOOKUP(H7,Performances!I:M,5,FALSE))</f>
        <v>2003</v>
      </c>
    </row>
    <row r="8" spans="1:13" ht="12.75">
      <c r="A8" s="5" t="s">
        <v>19</v>
      </c>
      <c r="B8" s="6">
        <v>6</v>
      </c>
      <c r="C8" s="5">
        <f>IF(ISNA(VLOOKUP(A8,Performances!I:K,2,FALSE)),"",VLOOKUP(A8,Performances!I:K,2,FALSE))</f>
        <v>6.04</v>
      </c>
      <c r="D8" s="5" t="str">
        <f>IF(ISNA(VLOOKUP(A8,Performances!I:K,3,FALSE)),"",VLOOKUP(A8,Performances!I:K,3,FALSE))</f>
        <v>BLINEAU</v>
      </c>
      <c r="E8" s="5" t="str">
        <f>IF(ISNA(VLOOKUP(A8,Performances!I:L,4,FALSE)),"",VLOOKUP(A8,Performances!I:L,4,FALSE))</f>
        <v>SIMON</v>
      </c>
      <c r="F8" s="5">
        <f>IF(ISNA(VLOOKUP(A8,Performances!I:M,5,FALSE)),"",VLOOKUP(A8,Performances!I:M,5,FALSE))</f>
        <v>2004</v>
      </c>
      <c r="H8" s="18" t="s">
        <v>119</v>
      </c>
      <c r="I8" s="18">
        <v>6</v>
      </c>
      <c r="J8" s="18">
        <f>IF(ISNA(VLOOKUP(H8,Performances!I:M,2,FALSE)),"",VLOOKUP(H8,Performances!I:M,2,FALSE))</f>
        <v>7.01</v>
      </c>
      <c r="K8" s="18" t="str">
        <f>IF(ISNA(VLOOKUP(H8,Performances!I:M,3,FALSE)),"",VLOOKUP(H8,Performances!I:M,3,FALSE))</f>
        <v>BOUDON</v>
      </c>
      <c r="L8" s="18" t="str">
        <f>IF(ISNA(VLOOKUP(H8,Performances!I:M,4,FALSE)),"",VLOOKUP(H8,Performances!I:M,4,FALSE))</f>
        <v>CONSTANCE</v>
      </c>
      <c r="M8" s="18">
        <f>IF(ISNA(VLOOKUP(H8,Performances!I:M,5,FALSE)),"",VLOOKUP(H8,Performances!I:M,5,FALSE))</f>
        <v>2003</v>
      </c>
    </row>
    <row r="9" spans="1:13" ht="12.75">
      <c r="A9" s="3" t="s">
        <v>20</v>
      </c>
      <c r="B9" s="2">
        <v>7</v>
      </c>
      <c r="C9" s="3">
        <f>IF(ISNA(VLOOKUP(A9,Performances!I:K,2,FALSE)),"",VLOOKUP(A9,Performances!I:K,2,FALSE))</f>
        <v>6.05</v>
      </c>
      <c r="D9" s="3" t="str">
        <f>IF(ISNA(VLOOKUP(A9,Performances!I:K,3,FALSE)),"",VLOOKUP(A9,Performances!I:K,3,FALSE))</f>
        <v>LARRET</v>
      </c>
      <c r="E9" s="3" t="str">
        <f>IF(ISNA(VLOOKUP(A9,Performances!I:L,4,FALSE)),"",VLOOKUP(A9,Performances!I:L,4,FALSE))</f>
        <v>VIRGILE</v>
      </c>
      <c r="F9" s="3">
        <f>IF(ISNA(VLOOKUP(A9,Performances!I:M,5,FALSE)),"",VLOOKUP(A9,Performances!I:M,5,FALSE))</f>
        <v>2004</v>
      </c>
      <c r="H9" s="3" t="s">
        <v>120</v>
      </c>
      <c r="I9" s="3">
        <v>7</v>
      </c>
      <c r="J9" s="3">
        <f>IF(ISNA(VLOOKUP(H9,Performances!I:M,2,FALSE)),"",VLOOKUP(H9,Performances!I:M,2,FALSE))</f>
        <v>7.06</v>
      </c>
      <c r="K9" s="3" t="str">
        <f>IF(ISNA(VLOOKUP(H9,Performances!I:M,3,FALSE)),"",VLOOKUP(H9,Performances!I:M,3,FALSE))</f>
        <v>GLORIEUX</v>
      </c>
      <c r="L9" s="3" t="str">
        <f>IF(ISNA(VLOOKUP(H9,Performances!I:M,4,FALSE)),"",VLOOKUP(H9,Performances!I:M,4,FALSE))</f>
        <v>EMMA</v>
      </c>
      <c r="M9" s="3">
        <f>IF(ISNA(VLOOKUP(H9,Performances!I:M,5,FALSE)),"",VLOOKUP(H9,Performances!I:M,5,FALSE))</f>
        <v>2004</v>
      </c>
    </row>
    <row r="10" spans="1:13" ht="12.75">
      <c r="A10" s="5" t="s">
        <v>21</v>
      </c>
      <c r="B10" s="6">
        <v>8</v>
      </c>
      <c r="C10" s="5">
        <f>IF(ISNA(VLOOKUP(A10,Performances!I:K,2,FALSE)),"",VLOOKUP(A10,Performances!I:K,2,FALSE))</f>
        <v>6.06</v>
      </c>
      <c r="D10" s="5" t="str">
        <f>IF(ISNA(VLOOKUP(A10,Performances!I:K,3,FALSE)),"",VLOOKUP(A10,Performances!I:K,3,FALSE))</f>
        <v>SAUGUES</v>
      </c>
      <c r="E10" s="5" t="str">
        <f>IF(ISNA(VLOOKUP(A10,Performances!I:L,4,FALSE)),"",VLOOKUP(A10,Performances!I:L,4,FALSE))</f>
        <v>SYLVAIN</v>
      </c>
      <c r="F10" s="5">
        <f>IF(ISNA(VLOOKUP(A10,Performances!I:M,5,FALSE)),"",VLOOKUP(A10,Performances!I:M,5,FALSE))</f>
        <v>2003</v>
      </c>
      <c r="H10" s="18" t="s">
        <v>121</v>
      </c>
      <c r="I10" s="18">
        <v>8</v>
      </c>
      <c r="J10" s="18">
        <f>IF(ISNA(VLOOKUP(H10,Performances!I:M,2,FALSE)),"",VLOOKUP(H10,Performances!I:M,2,FALSE))</f>
        <v>7.21</v>
      </c>
      <c r="K10" s="18" t="str">
        <f>IF(ISNA(VLOOKUP(H10,Performances!I:M,3,FALSE)),"",VLOOKUP(H10,Performances!I:M,3,FALSE))</f>
        <v>VINCENT</v>
      </c>
      <c r="L10" s="18" t="str">
        <f>IF(ISNA(VLOOKUP(H10,Performances!I:M,4,FALSE)),"",VLOOKUP(H10,Performances!I:M,4,FALSE))</f>
        <v>MARIE</v>
      </c>
      <c r="M10" s="18">
        <f>IF(ISNA(VLOOKUP(H10,Performances!I:M,5,FALSE)),"",VLOOKUP(H10,Performances!I:M,5,FALSE))</f>
        <v>2004</v>
      </c>
    </row>
    <row r="11" spans="1:13" ht="12.75">
      <c r="A11" s="3" t="s">
        <v>22</v>
      </c>
      <c r="B11" s="2">
        <v>9</v>
      </c>
      <c r="C11" s="3">
        <f>IF(ISNA(VLOOKUP(A11,Performances!I:K,2,FALSE)),"",VLOOKUP(A11,Performances!I:K,2,FALSE))</f>
        <v>6.08</v>
      </c>
      <c r="D11" s="3" t="str">
        <f>IF(ISNA(VLOOKUP(A11,Performances!I:K,3,FALSE)),"",VLOOKUP(A11,Performances!I:K,3,FALSE))</f>
        <v>DURAND</v>
      </c>
      <c r="E11" s="3" t="str">
        <f>IF(ISNA(VLOOKUP(A11,Performances!I:L,4,FALSE)),"",VLOOKUP(A11,Performances!I:L,4,FALSE))</f>
        <v>ADRIEN</v>
      </c>
      <c r="F11" s="3">
        <f>IF(ISNA(VLOOKUP(A11,Performances!I:M,5,FALSE)),"",VLOOKUP(A11,Performances!I:M,5,FALSE))</f>
        <v>2004</v>
      </c>
      <c r="H11" s="3" t="s">
        <v>122</v>
      </c>
      <c r="I11" s="3">
        <v>9</v>
      </c>
      <c r="J11" s="3">
        <f>IF(ISNA(VLOOKUP(H11,Performances!I:M,2,FALSE)),"",VLOOKUP(H11,Performances!I:M,2,FALSE))</f>
        <v>7.45</v>
      </c>
      <c r="K11" s="3" t="str">
        <f>IF(ISNA(VLOOKUP(H11,Performances!I:M,3,FALSE)),"",VLOOKUP(H11,Performances!I:M,3,FALSE))</f>
        <v>GRELLIER</v>
      </c>
      <c r="L11" s="3" t="str">
        <f>IF(ISNA(VLOOKUP(H11,Performances!I:M,4,FALSE)),"",VLOOKUP(H11,Performances!I:M,4,FALSE))</f>
        <v>VALENTINE</v>
      </c>
      <c r="M11" s="3">
        <f>IF(ISNA(VLOOKUP(H11,Performances!I:M,5,FALSE)),"",VLOOKUP(H11,Performances!I:M,5,FALSE))</f>
        <v>2004</v>
      </c>
    </row>
    <row r="12" spans="1:13" ht="12.75">
      <c r="A12" s="5" t="s">
        <v>23</v>
      </c>
      <c r="B12" s="6">
        <v>10</v>
      </c>
      <c r="C12" s="5">
        <f>IF(ISNA(VLOOKUP(A12,Performances!I:K,2,FALSE)),"",VLOOKUP(A12,Performances!I:K,2,FALSE))</f>
        <v>6.09</v>
      </c>
      <c r="D12" s="5" t="str">
        <f>IF(ISNA(VLOOKUP(A12,Performances!I:K,3,FALSE)),"",VLOOKUP(A12,Performances!I:K,3,FALSE))</f>
        <v>JOHANNY DE ROCHELY</v>
      </c>
      <c r="E12" s="5" t="str">
        <f>IF(ISNA(VLOOKUP(A12,Performances!I:L,4,FALSE)),"",VLOOKUP(A12,Performances!I:L,4,FALSE))</f>
        <v>TOM</v>
      </c>
      <c r="F12" s="5">
        <f>IF(ISNA(VLOOKUP(A12,Performances!I:M,5,FALSE)),"",VLOOKUP(A12,Performances!I:M,5,FALSE))</f>
        <v>2004</v>
      </c>
      <c r="H12" s="18" t="s">
        <v>123</v>
      </c>
      <c r="I12" s="18">
        <v>10</v>
      </c>
      <c r="J12" s="18">
        <f>IF(ISNA(VLOOKUP(H12,Performances!I:M,2,FALSE)),"",VLOOKUP(H12,Performances!I:M,2,FALSE))</f>
        <v>7.5</v>
      </c>
      <c r="K12" s="18" t="str">
        <f>IF(ISNA(VLOOKUP(H12,Performances!I:M,3,FALSE)),"",VLOOKUP(H12,Performances!I:M,3,FALSE))</f>
        <v>LELIEVRE</v>
      </c>
      <c r="L12" s="18" t="str">
        <f>IF(ISNA(VLOOKUP(H12,Performances!I:M,4,FALSE)),"",VLOOKUP(H12,Performances!I:M,4,FALSE))</f>
        <v>ANAIS</v>
      </c>
      <c r="M12" s="18">
        <f>IF(ISNA(VLOOKUP(H12,Performances!I:M,5,FALSE)),"",VLOOKUP(H12,Performances!I:M,5,FALSE))</f>
        <v>2004</v>
      </c>
    </row>
    <row r="13" spans="1:13" ht="12.75">
      <c r="A13" s="3" t="s">
        <v>24</v>
      </c>
      <c r="B13" s="2">
        <v>11</v>
      </c>
      <c r="C13" s="3">
        <f>IF(ISNA(VLOOKUP(A13,Performances!I:K,2,FALSE)),"",VLOOKUP(A13,Performances!I:K,2,FALSE))</f>
        <v>6.15</v>
      </c>
      <c r="D13" s="3" t="str">
        <f>IF(ISNA(VLOOKUP(A13,Performances!I:K,3,FALSE)),"",VLOOKUP(A13,Performances!I:K,3,FALSE))</f>
        <v>AMAND</v>
      </c>
      <c r="E13" s="3" t="str">
        <f>IF(ISNA(VLOOKUP(A13,Performances!I:L,4,FALSE)),"",VLOOKUP(A13,Performances!I:L,4,FALSE))</f>
        <v>CORENTIN</v>
      </c>
      <c r="F13" s="3">
        <f>IF(ISNA(VLOOKUP(A13,Performances!I:M,5,FALSE)),"",VLOOKUP(A13,Performances!I:M,5,FALSE))</f>
        <v>2003</v>
      </c>
      <c r="H13" s="3" t="s">
        <v>124</v>
      </c>
      <c r="I13" s="3">
        <v>11</v>
      </c>
      <c r="J13" s="3">
        <f>IF(ISNA(VLOOKUP(H13,Performances!I:M,2,FALSE)),"",VLOOKUP(H13,Performances!I:M,2,FALSE))</f>
        <v>7.55</v>
      </c>
      <c r="K13" s="3" t="str">
        <f>IF(ISNA(VLOOKUP(H13,Performances!I:M,3,FALSE)),"",VLOOKUP(H13,Performances!I:M,3,FALSE))</f>
        <v>DE ROOVER</v>
      </c>
      <c r="L13" s="3" t="str">
        <f>IF(ISNA(VLOOKUP(H13,Performances!I:M,4,FALSE)),"",VLOOKUP(H13,Performances!I:M,4,FALSE))</f>
        <v>CLARISSE</v>
      </c>
      <c r="M13" s="3">
        <f>IF(ISNA(VLOOKUP(H13,Performances!I:M,5,FALSE)),"",VLOOKUP(H13,Performances!I:M,5,FALSE))</f>
        <v>2004</v>
      </c>
    </row>
    <row r="14" spans="1:13" ht="12.75">
      <c r="A14" s="5" t="s">
        <v>25</v>
      </c>
      <c r="B14" s="6">
        <v>12</v>
      </c>
      <c r="C14" s="5">
        <f>IF(ISNA(VLOOKUP(A14,Performances!I:K,2,FALSE)),"",VLOOKUP(A14,Performances!I:K,2,FALSE))</f>
        <v>6.16</v>
      </c>
      <c r="D14" s="5" t="str">
        <f>IF(ISNA(VLOOKUP(A14,Performances!I:K,3,FALSE)),"",VLOOKUP(A14,Performances!I:K,3,FALSE))</f>
        <v>YILDIZ</v>
      </c>
      <c r="E14" s="5" t="str">
        <f>IF(ISNA(VLOOKUP(A14,Performances!I:L,4,FALSE)),"",VLOOKUP(A14,Performances!I:L,4,FALSE))</f>
        <v>MELIK</v>
      </c>
      <c r="F14" s="5">
        <f>IF(ISNA(VLOOKUP(A14,Performances!I:M,5,FALSE)),"",VLOOKUP(A14,Performances!I:M,5,FALSE))</f>
        <v>2003</v>
      </c>
      <c r="H14" s="18" t="s">
        <v>125</v>
      </c>
      <c r="I14" s="18">
        <v>12</v>
      </c>
      <c r="J14" s="18">
        <f>IF(ISNA(VLOOKUP(H14,Performances!I:M,2,FALSE)),"",VLOOKUP(H14,Performances!I:M,2,FALSE))</f>
        <v>8.25</v>
      </c>
      <c r="K14" s="18" t="str">
        <f>IF(ISNA(VLOOKUP(H14,Performances!I:M,3,FALSE)),"",VLOOKUP(H14,Performances!I:M,3,FALSE))</f>
        <v>SAINT JOANNIS</v>
      </c>
      <c r="L14" s="18" t="str">
        <f>IF(ISNA(VLOOKUP(H14,Performances!I:M,4,FALSE)),"",VLOOKUP(H14,Performances!I:M,4,FALSE))</f>
        <v>ALYCIA</v>
      </c>
      <c r="M14" s="18">
        <f>IF(ISNA(VLOOKUP(H14,Performances!I:M,5,FALSE)),"",VLOOKUP(H14,Performances!I:M,5,FALSE))</f>
        <v>2004</v>
      </c>
    </row>
    <row r="15" spans="1:13" ht="12.75">
      <c r="A15" s="3" t="s">
        <v>26</v>
      </c>
      <c r="B15" s="2">
        <v>13</v>
      </c>
      <c r="C15" s="3">
        <f>IF(ISNA(VLOOKUP(A15,Performances!I:K,2,FALSE)),"",VLOOKUP(A15,Performances!I:K,2,FALSE))</f>
        <v>6.22</v>
      </c>
      <c r="D15" s="3" t="str">
        <f>IF(ISNA(VLOOKUP(A15,Performances!I:K,3,FALSE)),"",VLOOKUP(A15,Performances!I:K,3,FALSE))</f>
        <v>LAYES CADET</v>
      </c>
      <c r="E15" s="3" t="str">
        <f>IF(ISNA(VLOOKUP(A15,Performances!I:L,4,FALSE)),"",VLOOKUP(A15,Performances!I:L,4,FALSE))</f>
        <v>TOM</v>
      </c>
      <c r="F15" s="3">
        <f>IF(ISNA(VLOOKUP(A15,Performances!I:M,5,FALSE)),"",VLOOKUP(A15,Performances!I:M,5,FALSE))</f>
        <v>2004</v>
      </c>
      <c r="H15" s="3" t="s">
        <v>126</v>
      </c>
      <c r="I15" s="3">
        <v>13</v>
      </c>
      <c r="J15" s="3">
        <f>IF(ISNA(VLOOKUP(H15,Performances!I:M,2,FALSE)),"",VLOOKUP(H15,Performances!I:M,2,FALSE))</f>
        <v>8.27</v>
      </c>
      <c r="K15" s="3" t="str">
        <f>IF(ISNA(VLOOKUP(H15,Performances!I:M,3,FALSE)),"",VLOOKUP(H15,Performances!I:M,3,FALSE))</f>
        <v>LACOMBRADE</v>
      </c>
      <c r="L15" s="3" t="str">
        <f>IF(ISNA(VLOOKUP(H15,Performances!I:M,4,FALSE)),"",VLOOKUP(H15,Performances!I:M,4,FALSE))</f>
        <v>LAURE</v>
      </c>
      <c r="M15" s="3">
        <f>IF(ISNA(VLOOKUP(H15,Performances!I:M,5,FALSE)),"",VLOOKUP(H15,Performances!I:M,5,FALSE))</f>
        <v>2004</v>
      </c>
    </row>
    <row r="16" spans="1:13" ht="12.75">
      <c r="A16" s="5" t="s">
        <v>27</v>
      </c>
      <c r="B16" s="6">
        <v>14</v>
      </c>
      <c r="C16" s="5">
        <f>IF(ISNA(VLOOKUP(A16,Performances!I:K,2,FALSE)),"",VLOOKUP(A16,Performances!I:K,2,FALSE))</f>
        <v>6.35</v>
      </c>
      <c r="D16" s="5" t="str">
        <f>IF(ISNA(VLOOKUP(A16,Performances!I:K,3,FALSE)),"",VLOOKUP(A16,Performances!I:K,3,FALSE))</f>
        <v>MAJOREL</v>
      </c>
      <c r="E16" s="5" t="str">
        <f>IF(ISNA(VLOOKUP(A16,Performances!I:L,4,FALSE)),"",VLOOKUP(A16,Performances!I:L,4,FALSE))</f>
        <v>BAPTISTE</v>
      </c>
      <c r="F16" s="5">
        <f>IF(ISNA(VLOOKUP(A16,Performances!I:M,5,FALSE)),"",VLOOKUP(A16,Performances!I:M,5,FALSE))</f>
        <v>2004</v>
      </c>
      <c r="H16" s="18" t="s">
        <v>127</v>
      </c>
      <c r="I16" s="18">
        <v>14</v>
      </c>
      <c r="J16" s="18">
        <f>IF(ISNA(VLOOKUP(H16,Performances!I:M,2,FALSE)),"",VLOOKUP(H16,Performances!I:M,2,FALSE))</f>
        <v>8.36</v>
      </c>
      <c r="K16" s="18" t="str">
        <f>IF(ISNA(VLOOKUP(H16,Performances!I:M,3,FALSE)),"",VLOOKUP(H16,Performances!I:M,3,FALSE))</f>
        <v>ZANUTTO</v>
      </c>
      <c r="L16" s="18" t="str">
        <f>IF(ISNA(VLOOKUP(H16,Performances!I:M,4,FALSE)),"",VLOOKUP(H16,Performances!I:M,4,FALSE))</f>
        <v>EMMA</v>
      </c>
      <c r="M16" s="18">
        <f>IF(ISNA(VLOOKUP(H16,Performances!I:M,5,FALSE)),"",VLOOKUP(H16,Performances!I:M,5,FALSE))</f>
        <v>2004</v>
      </c>
    </row>
    <row r="17" spans="1:13" ht="12.75">
      <c r="A17" s="3" t="s">
        <v>28</v>
      </c>
      <c r="B17" s="2">
        <v>15</v>
      </c>
      <c r="C17" s="3">
        <f>IF(ISNA(VLOOKUP(A17,Performances!I:K,2,FALSE)),"",VLOOKUP(A17,Performances!I:K,2,FALSE))</f>
        <v>6.4</v>
      </c>
      <c r="D17" s="3" t="str">
        <f>IF(ISNA(VLOOKUP(A17,Performances!I:K,3,FALSE)),"",VLOOKUP(A17,Performances!I:K,3,FALSE))</f>
        <v>VALENTE</v>
      </c>
      <c r="E17" s="3" t="str">
        <f>IF(ISNA(VLOOKUP(A17,Performances!I:L,4,FALSE)),"",VLOOKUP(A17,Performances!I:L,4,FALSE))</f>
        <v>LUCAS</v>
      </c>
      <c r="F17" s="3">
        <f>IF(ISNA(VLOOKUP(A17,Performances!I:M,5,FALSE)),"",VLOOKUP(A17,Performances!I:M,5,FALSE))</f>
        <v>2004</v>
      </c>
      <c r="H17" s="3" t="s">
        <v>128</v>
      </c>
      <c r="I17" s="3">
        <v>15</v>
      </c>
      <c r="J17" s="3">
        <f>IF(ISNA(VLOOKUP(H17,Performances!I:M,2,FALSE)),"",VLOOKUP(H17,Performances!I:M,2,FALSE))</f>
        <v>9</v>
      </c>
      <c r="K17" s="3" t="str">
        <f>IF(ISNA(VLOOKUP(H17,Performances!I:M,3,FALSE)),"",VLOOKUP(H17,Performances!I:M,3,FALSE))</f>
        <v>SABOT</v>
      </c>
      <c r="L17" s="3" t="str">
        <f>IF(ISNA(VLOOKUP(H17,Performances!I:M,4,FALSE)),"",VLOOKUP(H17,Performances!I:M,4,FALSE))</f>
        <v>INES</v>
      </c>
      <c r="M17" s="3">
        <f>IF(ISNA(VLOOKUP(H17,Performances!I:M,5,FALSE)),"",VLOOKUP(H17,Performances!I:M,5,FALSE))</f>
        <v>2004</v>
      </c>
    </row>
    <row r="18" spans="1:13" ht="12.75">
      <c r="A18" s="5" t="s">
        <v>29</v>
      </c>
      <c r="B18" s="6">
        <v>16</v>
      </c>
      <c r="C18" s="5">
        <f>IF(ISNA(VLOOKUP(A18,Performances!I:K,2,FALSE)),"",VLOOKUP(A18,Performances!I:K,2,FALSE))</f>
      </c>
      <c r="D18" s="5">
        <f>IF(ISNA(VLOOKUP(A18,Performances!I:K,3,FALSE)),"",VLOOKUP(A18,Performances!I:K,3,FALSE))</f>
      </c>
      <c r="E18" s="5">
        <f>IF(ISNA(VLOOKUP(A18,Performances!I:L,4,FALSE)),"",VLOOKUP(A18,Performances!I:L,4,FALSE))</f>
      </c>
      <c r="F18" s="5">
        <f>IF(ISNA(VLOOKUP(A18,Performances!I:M,5,FALSE)),"",VLOOKUP(A18,Performances!I:M,5,FALSE))</f>
      </c>
      <c r="H18" s="18" t="s">
        <v>129</v>
      </c>
      <c r="I18" s="18">
        <v>16</v>
      </c>
      <c r="J18" s="18">
        <f>IF(ISNA(VLOOKUP(H18,Performances!I:M,2,FALSE)),"",VLOOKUP(H18,Performances!I:M,2,FALSE))</f>
      </c>
      <c r="K18" s="18">
        <f>IF(ISNA(VLOOKUP(H18,Performances!I:M,3,FALSE)),"",VLOOKUP(H18,Performances!I:M,3,FALSE))</f>
      </c>
      <c r="L18" s="18">
        <f>IF(ISNA(VLOOKUP(H18,Performances!I:M,4,FALSE)),"",VLOOKUP(H18,Performances!I:M,4,FALSE))</f>
      </c>
      <c r="M18" s="18">
        <f>IF(ISNA(VLOOKUP(H18,Performances!I:M,5,FALSE)),"",VLOOKUP(H18,Performances!I:M,5,FALSE))</f>
      </c>
    </row>
    <row r="19" spans="1:13" ht="12.75">
      <c r="A19" s="3" t="s">
        <v>30</v>
      </c>
      <c r="B19" s="2">
        <v>17</v>
      </c>
      <c r="C19" s="3">
        <f>IF(ISNA(VLOOKUP(A19,Performances!I:K,2,FALSE)),"",VLOOKUP(A19,Performances!I:K,2,FALSE))</f>
        <v>6.41</v>
      </c>
      <c r="D19" s="3" t="str">
        <f>IF(ISNA(VLOOKUP(A19,Performances!I:K,3,FALSE)),"",VLOOKUP(A19,Performances!I:K,3,FALSE))</f>
        <v>BANCHAREL</v>
      </c>
      <c r="E19" s="3" t="str">
        <f>IF(ISNA(VLOOKUP(A19,Performances!I:L,4,FALSE)),"",VLOOKUP(A19,Performances!I:L,4,FALSE))</f>
        <v>BANCH</v>
      </c>
      <c r="F19" s="3">
        <f>IF(ISNA(VLOOKUP(A19,Performances!I:M,5,FALSE)),"",VLOOKUP(A19,Performances!I:M,5,FALSE))</f>
        <v>2003</v>
      </c>
      <c r="H19" s="3" t="s">
        <v>130</v>
      </c>
      <c r="I19" s="3">
        <v>17</v>
      </c>
      <c r="J19" s="3">
        <f>IF(ISNA(VLOOKUP(H19,Performances!I:M,2,FALSE)),"",VLOOKUP(H19,Performances!I:M,2,FALSE))</f>
      </c>
      <c r="K19" s="3">
        <f>IF(ISNA(VLOOKUP(H19,Performances!I:M,3,FALSE)),"",VLOOKUP(H19,Performances!I:M,3,FALSE))</f>
      </c>
      <c r="L19" s="3">
        <f>IF(ISNA(VLOOKUP(H19,Performances!I:M,4,FALSE)),"",VLOOKUP(H19,Performances!I:M,4,FALSE))</f>
      </c>
      <c r="M19" s="3">
        <f>IF(ISNA(VLOOKUP(H19,Performances!I:M,5,FALSE)),"",VLOOKUP(H19,Performances!I:M,5,FALSE))</f>
      </c>
    </row>
    <row r="20" spans="1:13" ht="12.75">
      <c r="A20" s="5" t="s">
        <v>31</v>
      </c>
      <c r="B20" s="6">
        <v>18</v>
      </c>
      <c r="C20" s="5">
        <f>IF(ISNA(VLOOKUP(A20,Performances!I:K,2,FALSE)),"",VLOOKUP(A20,Performances!I:K,2,FALSE))</f>
        <v>6.45</v>
      </c>
      <c r="D20" s="5" t="str">
        <f>IF(ISNA(VLOOKUP(A20,Performances!I:K,3,FALSE)),"",VLOOKUP(A20,Performances!I:K,3,FALSE))</f>
        <v>GRENIER</v>
      </c>
      <c r="E20" s="5" t="str">
        <f>IF(ISNA(VLOOKUP(A20,Performances!I:L,4,FALSE)),"",VLOOKUP(A20,Performances!I:L,4,FALSE))</f>
        <v>ELIOT</v>
      </c>
      <c r="F20" s="5">
        <f>IF(ISNA(VLOOKUP(A20,Performances!I:M,5,FALSE)),"",VLOOKUP(A20,Performances!I:M,5,FALSE))</f>
        <v>2003</v>
      </c>
      <c r="H20" s="18" t="s">
        <v>131</v>
      </c>
      <c r="I20" s="18">
        <v>18</v>
      </c>
      <c r="J20" s="18">
        <f>IF(ISNA(VLOOKUP(H20,Performances!I:M,2,FALSE)),"",VLOOKUP(H20,Performances!I:M,2,FALSE))</f>
      </c>
      <c r="K20" s="18">
        <f>IF(ISNA(VLOOKUP(H20,Performances!I:M,3,FALSE)),"",VLOOKUP(H20,Performances!I:M,3,FALSE))</f>
      </c>
      <c r="L20" s="18">
        <f>IF(ISNA(VLOOKUP(H20,Performances!I:M,4,FALSE)),"",VLOOKUP(H20,Performances!I:M,4,FALSE))</f>
      </c>
      <c r="M20" s="18">
        <f>IF(ISNA(VLOOKUP(H20,Performances!I:M,5,FALSE)),"",VLOOKUP(H20,Performances!I:M,5,FALSE))</f>
      </c>
    </row>
    <row r="21" spans="1:13" ht="12.75">
      <c r="A21" s="3" t="s">
        <v>32</v>
      </c>
      <c r="B21" s="2">
        <v>19</v>
      </c>
      <c r="C21" s="3">
        <f>IF(ISNA(VLOOKUP(A21,Performances!I:K,2,FALSE)),"",VLOOKUP(A21,Performances!I:K,2,FALSE))</f>
        <v>6.47</v>
      </c>
      <c r="D21" s="3" t="str">
        <f>IF(ISNA(VLOOKUP(A21,Performances!I:K,3,FALSE)),"",VLOOKUP(A21,Performances!I:K,3,FALSE))</f>
        <v>MONATTE</v>
      </c>
      <c r="E21" s="3" t="str">
        <f>IF(ISNA(VLOOKUP(A21,Performances!I:L,4,FALSE)),"",VLOOKUP(A21,Performances!I:L,4,FALSE))</f>
        <v>JULIEN</v>
      </c>
      <c r="F21" s="3">
        <f>IF(ISNA(VLOOKUP(A21,Performances!I:M,5,FALSE)),"",VLOOKUP(A21,Performances!I:M,5,FALSE))</f>
        <v>2004</v>
      </c>
      <c r="H21" s="3" t="s">
        <v>132</v>
      </c>
      <c r="I21" s="3">
        <v>19</v>
      </c>
      <c r="J21" s="3">
        <f>IF(ISNA(VLOOKUP(H21,Performances!I:M,2,FALSE)),"",VLOOKUP(H21,Performances!I:M,2,FALSE))</f>
      </c>
      <c r="K21" s="3">
        <f>IF(ISNA(VLOOKUP(H21,Performances!I:M,3,FALSE)),"",VLOOKUP(H21,Performances!I:M,3,FALSE))</f>
      </c>
      <c r="L21" s="3">
        <f>IF(ISNA(VLOOKUP(H21,Performances!I:M,4,FALSE)),"",VLOOKUP(H21,Performances!I:M,4,FALSE))</f>
      </c>
      <c r="M21" s="3">
        <f>IF(ISNA(VLOOKUP(H21,Performances!I:M,5,FALSE)),"",VLOOKUP(H21,Performances!I:M,5,FALSE))</f>
      </c>
    </row>
    <row r="22" spans="1:13" ht="12.75">
      <c r="A22" s="5" t="s">
        <v>33</v>
      </c>
      <c r="B22" s="6">
        <v>20</v>
      </c>
      <c r="C22" s="5">
        <f>IF(ISNA(VLOOKUP(A22,Performances!I:K,2,FALSE)),"",VLOOKUP(A22,Performances!I:K,2,FALSE))</f>
        <v>6.51</v>
      </c>
      <c r="D22" s="5" t="str">
        <f>IF(ISNA(VLOOKUP(A22,Performances!I:K,3,FALSE)),"",VLOOKUP(A22,Performances!I:K,3,FALSE))</f>
        <v>TYSSANDIER</v>
      </c>
      <c r="E22" s="5" t="str">
        <f>IF(ISNA(VLOOKUP(A22,Performances!I:L,4,FALSE)),"",VLOOKUP(A22,Performances!I:L,4,FALSE))</f>
        <v>JEREMY</v>
      </c>
      <c r="F22" s="5">
        <f>IF(ISNA(VLOOKUP(A22,Performances!I:M,5,FALSE)),"",VLOOKUP(A22,Performances!I:M,5,FALSE))</f>
        <v>2004</v>
      </c>
      <c r="H22" s="18" t="s">
        <v>133</v>
      </c>
      <c r="I22" s="18">
        <v>20</v>
      </c>
      <c r="J22" s="18">
        <f>IF(ISNA(VLOOKUP(H22,Performances!I:M,2,FALSE)),"",VLOOKUP(H22,Performances!I:M,2,FALSE))</f>
      </c>
      <c r="K22" s="18">
        <f>IF(ISNA(VLOOKUP(H22,Performances!I:M,3,FALSE)),"",VLOOKUP(H22,Performances!I:M,3,FALSE))</f>
      </c>
      <c r="L22" s="18">
        <f>IF(ISNA(VLOOKUP(H22,Performances!I:M,4,FALSE)),"",VLOOKUP(H22,Performances!I:M,4,FALSE))</f>
      </c>
      <c r="M22" s="18">
        <f>IF(ISNA(VLOOKUP(H22,Performances!I:M,5,FALSE)),"",VLOOKUP(H22,Performances!I:M,5,FALSE))</f>
      </c>
    </row>
    <row r="23" spans="1:13" ht="12.75">
      <c r="A23" s="3" t="s">
        <v>34</v>
      </c>
      <c r="B23" s="2">
        <v>21</v>
      </c>
      <c r="C23" s="3">
        <f>IF(ISNA(VLOOKUP(A23,Performances!I:K,2,FALSE)),"",VLOOKUP(A23,Performances!I:K,2,FALSE))</f>
        <v>7.18</v>
      </c>
      <c r="D23" s="3" t="str">
        <f>IF(ISNA(VLOOKUP(A23,Performances!I:K,3,FALSE)),"",VLOOKUP(A23,Performances!I:K,3,FALSE))</f>
        <v>FERREIRA LAGOA</v>
      </c>
      <c r="E23" s="3" t="str">
        <f>IF(ISNA(VLOOKUP(A23,Performances!I:L,4,FALSE)),"",VLOOKUP(A23,Performances!I:L,4,FALSE))</f>
        <v>MARIUS</v>
      </c>
      <c r="F23" s="3">
        <f>IF(ISNA(VLOOKUP(A23,Performances!I:M,5,FALSE)),"",VLOOKUP(A23,Performances!I:M,5,FALSE))</f>
        <v>2004</v>
      </c>
      <c r="H23" s="3" t="s">
        <v>134</v>
      </c>
      <c r="I23" s="3">
        <v>21</v>
      </c>
      <c r="J23" s="3">
        <f>IF(ISNA(VLOOKUP(H23,Performances!I:M,2,FALSE)),"",VLOOKUP(H23,Performances!I:M,2,FALSE))</f>
      </c>
      <c r="K23" s="3">
        <f>IF(ISNA(VLOOKUP(H23,Performances!I:M,3,FALSE)),"",VLOOKUP(H23,Performances!I:M,3,FALSE))</f>
      </c>
      <c r="L23" s="3">
        <f>IF(ISNA(VLOOKUP(H23,Performances!I:M,4,FALSE)),"",VLOOKUP(H23,Performances!I:M,4,FALSE))</f>
      </c>
      <c r="M23" s="3">
        <f>IF(ISNA(VLOOKUP(H23,Performances!I:M,5,FALSE)),"",VLOOKUP(H23,Performances!I:M,5,FALSE))</f>
      </c>
    </row>
    <row r="24" spans="1:13" ht="12.75">
      <c r="A24" s="5" t="s">
        <v>35</v>
      </c>
      <c r="B24" s="6">
        <v>22</v>
      </c>
      <c r="C24" s="5">
        <f>IF(ISNA(VLOOKUP(A24,Performances!I:K,2,FALSE)),"",VLOOKUP(A24,Performances!I:K,2,FALSE))</f>
        <v>7.32</v>
      </c>
      <c r="D24" s="5" t="str">
        <f>IF(ISNA(VLOOKUP(A24,Performances!I:K,3,FALSE)),"",VLOOKUP(A24,Performances!I:K,3,FALSE))</f>
        <v>LAPORTE</v>
      </c>
      <c r="E24" s="5" t="str">
        <f>IF(ISNA(VLOOKUP(A24,Performances!I:L,4,FALSE)),"",VLOOKUP(A24,Performances!I:L,4,FALSE))</f>
        <v>REMI</v>
      </c>
      <c r="F24" s="5">
        <f>IF(ISNA(VLOOKUP(A24,Performances!I:M,5,FALSE)),"",VLOOKUP(A24,Performances!I:M,5,FALSE))</f>
        <v>2004</v>
      </c>
      <c r="H24" s="18" t="s">
        <v>135</v>
      </c>
      <c r="I24" s="18">
        <v>22</v>
      </c>
      <c r="J24" s="18">
        <f>IF(ISNA(VLOOKUP(H24,Performances!I:M,2,FALSE)),"",VLOOKUP(H24,Performances!I:M,2,FALSE))</f>
      </c>
      <c r="K24" s="18">
        <f>IF(ISNA(VLOOKUP(H24,Performances!I:M,3,FALSE)),"",VLOOKUP(H24,Performances!I:M,3,FALSE))</f>
      </c>
      <c r="L24" s="18">
        <f>IF(ISNA(VLOOKUP(H24,Performances!I:M,4,FALSE)),"",VLOOKUP(H24,Performances!I:M,4,FALSE))</f>
      </c>
      <c r="M24" s="18">
        <f>IF(ISNA(VLOOKUP(H24,Performances!I:M,5,FALSE)),"",VLOOKUP(H24,Performances!I:M,5,FALSE))</f>
      </c>
    </row>
    <row r="25" spans="1:13" ht="12.75">
      <c r="A25" s="3" t="s">
        <v>36</v>
      </c>
      <c r="B25" s="2">
        <v>23</v>
      </c>
      <c r="C25" s="3">
        <f>IF(ISNA(VLOOKUP(A25,Performances!I:K,2,FALSE)),"",VLOOKUP(A25,Performances!I:K,2,FALSE))</f>
        <v>7.4</v>
      </c>
      <c r="D25" s="3" t="str">
        <f>IF(ISNA(VLOOKUP(A25,Performances!I:K,3,FALSE)),"",VLOOKUP(A25,Performances!I:K,3,FALSE))</f>
        <v>COUTAREL</v>
      </c>
      <c r="E25" s="3" t="str">
        <f>IF(ISNA(VLOOKUP(A25,Performances!I:L,4,FALSE)),"",VLOOKUP(A25,Performances!I:L,4,FALSE))</f>
        <v>MATHIAS</v>
      </c>
      <c r="F25" s="3">
        <f>IF(ISNA(VLOOKUP(A25,Performances!I:M,5,FALSE)),"",VLOOKUP(A25,Performances!I:M,5,FALSE))</f>
        <v>2004</v>
      </c>
      <c r="H25" s="3" t="s">
        <v>136</v>
      </c>
      <c r="I25" s="3">
        <v>23</v>
      </c>
      <c r="J25" s="3">
        <f>IF(ISNA(VLOOKUP(H25,Performances!I:M,2,FALSE)),"",VLOOKUP(H25,Performances!I:M,2,FALSE))</f>
      </c>
      <c r="K25" s="3">
        <f>IF(ISNA(VLOOKUP(H25,Performances!I:M,3,FALSE)),"",VLOOKUP(H25,Performances!I:M,3,FALSE))</f>
      </c>
      <c r="L25" s="3">
        <f>IF(ISNA(VLOOKUP(H25,Performances!I:M,4,FALSE)),"",VLOOKUP(H25,Performances!I:M,4,FALSE))</f>
      </c>
      <c r="M25" s="3">
        <f>IF(ISNA(VLOOKUP(H25,Performances!I:M,5,FALSE)),"",VLOOKUP(H25,Performances!I:M,5,FALSE))</f>
      </c>
    </row>
    <row r="26" spans="1:13" ht="12.75">
      <c r="A26" s="5" t="s">
        <v>37</v>
      </c>
      <c r="B26" s="6">
        <v>24</v>
      </c>
      <c r="C26" s="5">
        <f>IF(ISNA(VLOOKUP(A26,Performances!I:K,2,FALSE)),"",VLOOKUP(A26,Performances!I:K,2,FALSE))</f>
        <v>8.29</v>
      </c>
      <c r="D26" s="5" t="str">
        <f>IF(ISNA(VLOOKUP(A26,Performances!I:K,3,FALSE)),"",VLOOKUP(A26,Performances!I:K,3,FALSE))</f>
        <v>GUELLE</v>
      </c>
      <c r="E26" s="5" t="str">
        <f>IF(ISNA(VLOOKUP(A26,Performances!I:L,4,FALSE)),"",VLOOKUP(A26,Performances!I:L,4,FALSE))</f>
        <v>MATHIEU</v>
      </c>
      <c r="F26" s="5">
        <f>IF(ISNA(VLOOKUP(A26,Performances!I:M,5,FALSE)),"",VLOOKUP(A26,Performances!I:M,5,FALSE))</f>
        <v>2004</v>
      </c>
      <c r="H26" s="18" t="s">
        <v>137</v>
      </c>
      <c r="I26" s="18">
        <v>24</v>
      </c>
      <c r="J26" s="18">
        <f>IF(ISNA(VLOOKUP(H26,Performances!I:M,2,FALSE)),"",VLOOKUP(H26,Performances!I:M,2,FALSE))</f>
      </c>
      <c r="K26" s="18">
        <f>IF(ISNA(VLOOKUP(H26,Performances!I:M,3,FALSE)),"",VLOOKUP(H26,Performances!I:M,3,FALSE))</f>
      </c>
      <c r="L26" s="18">
        <f>IF(ISNA(VLOOKUP(H26,Performances!I:M,4,FALSE)),"",VLOOKUP(H26,Performances!I:M,4,FALSE))</f>
      </c>
      <c r="M26" s="18">
        <f>IF(ISNA(VLOOKUP(H26,Performances!I:M,5,FALSE)),"",VLOOKUP(H26,Performances!I:M,5,FALSE))</f>
      </c>
    </row>
    <row r="27" spans="1:13" ht="12.75">
      <c r="A27" s="3" t="s">
        <v>38</v>
      </c>
      <c r="B27" s="2">
        <v>25</v>
      </c>
      <c r="C27" s="3">
        <f>IF(ISNA(VLOOKUP(A27,Performances!I:K,2,FALSE)),"",VLOOKUP(A27,Performances!I:K,2,FALSE))</f>
      </c>
      <c r="D27" s="3">
        <f>IF(ISNA(VLOOKUP(A27,Performances!I:K,3,FALSE)),"",VLOOKUP(A27,Performances!I:K,3,FALSE))</f>
      </c>
      <c r="E27" s="3">
        <f>IF(ISNA(VLOOKUP(A27,Performances!I:L,4,FALSE)),"",VLOOKUP(A27,Performances!I:L,4,FALSE))</f>
      </c>
      <c r="F27" s="3">
        <f>IF(ISNA(VLOOKUP(A27,Performances!I:M,5,FALSE)),"",VLOOKUP(A27,Performances!I:M,5,FALSE))</f>
      </c>
      <c r="H27" s="3" t="s">
        <v>138</v>
      </c>
      <c r="I27" s="3">
        <v>25</v>
      </c>
      <c r="J27" s="3">
        <f>IF(ISNA(VLOOKUP(H27,Performances!I:M,2,FALSE)),"",VLOOKUP(H27,Performances!I:M,2,FALSE))</f>
      </c>
      <c r="K27" s="3">
        <f>IF(ISNA(VLOOKUP(H27,Performances!I:M,3,FALSE)),"",VLOOKUP(H27,Performances!I:M,3,FALSE))</f>
      </c>
      <c r="L27" s="3">
        <f>IF(ISNA(VLOOKUP(H27,Performances!I:M,4,FALSE)),"",VLOOKUP(H27,Performances!I:M,4,FALSE))</f>
      </c>
      <c r="M27" s="3">
        <f>IF(ISNA(VLOOKUP(H27,Performances!I:M,5,FALSE)),"",VLOOKUP(H27,Performances!I:M,5,FALSE))</f>
      </c>
    </row>
    <row r="28" spans="1:13" ht="12.75">
      <c r="A28" s="5" t="s">
        <v>39</v>
      </c>
      <c r="B28" s="6">
        <v>26</v>
      </c>
      <c r="C28" s="5">
        <f>IF(ISNA(VLOOKUP(A28,Performances!I:K,2,FALSE)),"",VLOOKUP(A28,Performances!I:K,2,FALSE))</f>
      </c>
      <c r="D28" s="5">
        <f>IF(ISNA(VLOOKUP(A28,Performances!I:K,3,FALSE)),"",VLOOKUP(A28,Performances!I:K,3,FALSE))</f>
      </c>
      <c r="E28" s="5">
        <f>IF(ISNA(VLOOKUP(A28,Performances!I:L,4,FALSE)),"",VLOOKUP(A28,Performances!I:L,4,FALSE))</f>
      </c>
      <c r="F28" s="5">
        <f>IF(ISNA(VLOOKUP(A28,Performances!I:M,5,FALSE)),"",VLOOKUP(A28,Performances!I:M,5,FALSE))</f>
      </c>
      <c r="H28" s="18" t="s">
        <v>139</v>
      </c>
      <c r="I28" s="18">
        <v>26</v>
      </c>
      <c r="J28" s="18">
        <f>IF(ISNA(VLOOKUP(H28,Performances!I:M,2,FALSE)),"",VLOOKUP(H28,Performances!I:M,2,FALSE))</f>
      </c>
      <c r="K28" s="18">
        <f>IF(ISNA(VLOOKUP(H28,Performances!I:M,3,FALSE)),"",VLOOKUP(H28,Performances!I:M,3,FALSE))</f>
      </c>
      <c r="L28" s="18">
        <f>IF(ISNA(VLOOKUP(H28,Performances!I:M,4,FALSE)),"",VLOOKUP(H28,Performances!I:M,4,FALSE))</f>
      </c>
      <c r="M28" s="18">
        <f>IF(ISNA(VLOOKUP(H28,Performances!I:M,5,FALSE)),"",VLOOKUP(H28,Performances!I:M,5,FALSE))</f>
      </c>
    </row>
    <row r="29" spans="1:13" ht="12.75">
      <c r="A29" s="3" t="s">
        <v>40</v>
      </c>
      <c r="B29" s="2">
        <v>27</v>
      </c>
      <c r="C29" s="3">
        <f>IF(ISNA(VLOOKUP(A29,Performances!I:K,2,FALSE)),"",VLOOKUP(A29,Performances!I:K,2,FALSE))</f>
      </c>
      <c r="D29" s="3">
        <f>IF(ISNA(VLOOKUP(A29,Performances!I:K,3,FALSE)),"",VLOOKUP(A29,Performances!I:K,3,FALSE))</f>
      </c>
      <c r="E29" s="3">
        <f>IF(ISNA(VLOOKUP(A29,Performances!I:L,4,FALSE)),"",VLOOKUP(A29,Performances!I:L,4,FALSE))</f>
      </c>
      <c r="F29" s="3">
        <f>IF(ISNA(VLOOKUP(A29,Performances!I:M,5,FALSE)),"",VLOOKUP(A29,Performances!I:M,5,FALSE))</f>
      </c>
      <c r="H29" s="3" t="s">
        <v>140</v>
      </c>
      <c r="I29" s="3">
        <v>27</v>
      </c>
      <c r="J29" s="3">
        <f>IF(ISNA(VLOOKUP(H29,Performances!I:M,2,FALSE)),"",VLOOKUP(H29,Performances!I:M,2,FALSE))</f>
      </c>
      <c r="K29" s="3">
        <f>IF(ISNA(VLOOKUP(H29,Performances!I:M,3,FALSE)),"",VLOOKUP(H29,Performances!I:M,3,FALSE))</f>
      </c>
      <c r="L29" s="3">
        <f>IF(ISNA(VLOOKUP(H29,Performances!I:M,4,FALSE)),"",VLOOKUP(H29,Performances!I:M,4,FALSE))</f>
      </c>
      <c r="M29" s="3">
        <f>IF(ISNA(VLOOKUP(H29,Performances!I:M,5,FALSE)),"",VLOOKUP(H29,Performances!I:M,5,FALSE))</f>
      </c>
    </row>
    <row r="30" spans="1:13" ht="12.75">
      <c r="A30" s="5" t="s">
        <v>41</v>
      </c>
      <c r="B30" s="6">
        <v>28</v>
      </c>
      <c r="C30" s="5">
        <f>IF(ISNA(VLOOKUP(A30,Performances!I:K,2,FALSE)),"",VLOOKUP(A30,Performances!I:K,2,FALSE))</f>
      </c>
      <c r="D30" s="5">
        <f>IF(ISNA(VLOOKUP(A30,Performances!I:K,3,FALSE)),"",VLOOKUP(A30,Performances!I:K,3,FALSE))</f>
      </c>
      <c r="E30" s="5">
        <f>IF(ISNA(VLOOKUP(A30,Performances!I:L,4,FALSE)),"",VLOOKUP(A30,Performances!I:L,4,FALSE))</f>
      </c>
      <c r="F30" s="5">
        <f>IF(ISNA(VLOOKUP(A30,Performances!I:M,5,FALSE)),"",VLOOKUP(A30,Performances!I:M,5,FALSE))</f>
      </c>
      <c r="H30" s="18" t="s">
        <v>141</v>
      </c>
      <c r="I30" s="18">
        <v>28</v>
      </c>
      <c r="J30" s="18">
        <f>IF(ISNA(VLOOKUP(H30,Performances!I:M,2,FALSE)),"",VLOOKUP(H30,Performances!I:M,2,FALSE))</f>
      </c>
      <c r="K30" s="18">
        <f>IF(ISNA(VLOOKUP(H30,Performances!I:M,3,FALSE)),"",VLOOKUP(H30,Performances!I:M,3,FALSE))</f>
      </c>
      <c r="L30" s="18">
        <f>IF(ISNA(VLOOKUP(H30,Performances!I:M,4,FALSE)),"",VLOOKUP(H30,Performances!I:M,4,FALSE))</f>
      </c>
      <c r="M30" s="18">
        <f>IF(ISNA(VLOOKUP(H30,Performances!I:M,5,FALSE)),"",VLOOKUP(H30,Performances!I:M,5,FALSE))</f>
      </c>
    </row>
    <row r="31" spans="1:13" ht="409.5">
      <c r="A31" s="3" t="s">
        <v>42</v>
      </c>
      <c r="B31" s="2">
        <v>29</v>
      </c>
      <c r="C31" s="3">
        <f>IF(ISNA(VLOOKUP(A31,Performances!I:K,2,FALSE)),"",VLOOKUP(A31,Performances!I:K,2,FALSE))</f>
      </c>
      <c r="D31" s="3">
        <f>IF(ISNA(VLOOKUP(A31,Performances!I:K,3,FALSE)),"",VLOOKUP(A31,Performances!I:K,3,FALSE))</f>
      </c>
      <c r="E31" s="3">
        <f>IF(ISNA(VLOOKUP(A31,Performances!I:L,4,FALSE)),"",VLOOKUP(A31,Performances!I:L,4,FALSE))</f>
      </c>
      <c r="F31" s="3">
        <f>IF(ISNA(VLOOKUP(A31,Performances!I:M,5,FALSE)),"",VLOOKUP(A31,Performances!I:M,5,FALSE))</f>
      </c>
      <c r="H31" s="3" t="s">
        <v>142</v>
      </c>
      <c r="I31" s="3">
        <v>29</v>
      </c>
      <c r="J31" s="3">
        <f>IF(ISNA(VLOOKUP(H31,Performances!I:M,2,FALSE)),"",VLOOKUP(H31,Performances!I:M,2,FALSE))</f>
      </c>
      <c r="K31" s="3">
        <f>IF(ISNA(VLOOKUP(H31,Performances!I:M,3,FALSE)),"",VLOOKUP(H31,Performances!I:M,3,FALSE))</f>
      </c>
      <c r="L31" s="3">
        <f>IF(ISNA(VLOOKUP(H31,Performances!I:M,4,FALSE)),"",VLOOKUP(H31,Performances!I:M,4,FALSE))</f>
      </c>
      <c r="M31" s="3">
        <f>IF(ISNA(VLOOKUP(H31,Performances!I:M,5,FALSE)),"",VLOOKUP(H31,Performances!I:M,5,FALSE))</f>
      </c>
    </row>
    <row r="32" spans="1:13" ht="409.5">
      <c r="A32" s="5" t="s">
        <v>43</v>
      </c>
      <c r="B32" s="6">
        <v>30</v>
      </c>
      <c r="C32" s="5">
        <f>IF(ISNA(VLOOKUP(A32,Performances!I:K,2,FALSE)),"",VLOOKUP(A32,Performances!I:K,2,FALSE))</f>
      </c>
      <c r="D32" s="5">
        <f>IF(ISNA(VLOOKUP(A32,Performances!I:K,3,FALSE)),"",VLOOKUP(A32,Performances!I:K,3,FALSE))</f>
      </c>
      <c r="E32" s="5">
        <f>IF(ISNA(VLOOKUP(A32,Performances!I:L,4,FALSE)),"",VLOOKUP(A32,Performances!I:L,4,FALSE))</f>
      </c>
      <c r="F32" s="5">
        <f>IF(ISNA(VLOOKUP(A32,Performances!I:M,5,FALSE)),"",VLOOKUP(A32,Performances!I:M,5,FALSE))</f>
      </c>
      <c r="H32" s="18" t="s">
        <v>143</v>
      </c>
      <c r="I32" s="18">
        <v>30</v>
      </c>
      <c r="J32" s="18">
        <f>IF(ISNA(VLOOKUP(H32,Performances!I:M,2,FALSE)),"",VLOOKUP(H32,Performances!I:M,2,FALSE))</f>
      </c>
      <c r="K32" s="18">
        <f>IF(ISNA(VLOOKUP(H32,Performances!I:M,3,FALSE)),"",VLOOKUP(H32,Performances!I:M,3,FALSE))</f>
      </c>
      <c r="L32" s="18">
        <f>IF(ISNA(VLOOKUP(H32,Performances!I:M,4,FALSE)),"",VLOOKUP(H32,Performances!I:M,4,FALSE))</f>
      </c>
      <c r="M32" s="18">
        <f>IF(ISNA(VLOOKUP(H32,Performances!I:M,5,FALSE)),"",VLOOKUP(H32,Performances!I:M,5,FALSE))</f>
      </c>
    </row>
    <row r="33" spans="1:13" ht="409.5">
      <c r="A33" s="3" t="s">
        <v>44</v>
      </c>
      <c r="B33" s="2">
        <v>31</v>
      </c>
      <c r="C33" s="3">
        <f>IF(ISNA(VLOOKUP(A33,Performances!I:K,2,FALSE)),"",VLOOKUP(A33,Performances!I:K,2,FALSE))</f>
      </c>
      <c r="D33" s="3">
        <f>IF(ISNA(VLOOKUP(A33,Performances!I:K,3,FALSE)),"",VLOOKUP(A33,Performances!I:K,3,FALSE))</f>
      </c>
      <c r="E33" s="3">
        <f>IF(ISNA(VLOOKUP(A33,Performances!I:L,4,FALSE)),"",VLOOKUP(A33,Performances!I:L,4,FALSE))</f>
      </c>
      <c r="F33" s="3">
        <f>IF(ISNA(VLOOKUP(A33,Performances!I:M,5,FALSE)),"",VLOOKUP(A33,Performances!I:M,5,FALSE))</f>
      </c>
      <c r="H33" s="3" t="s">
        <v>144</v>
      </c>
      <c r="I33" s="3">
        <v>31</v>
      </c>
      <c r="J33" s="3">
        <f>IF(ISNA(VLOOKUP(H33,Performances!I:M,2,FALSE)),"",VLOOKUP(H33,Performances!I:M,2,FALSE))</f>
      </c>
      <c r="K33" s="3">
        <f>IF(ISNA(VLOOKUP(H33,Performances!I:M,3,FALSE)),"",VLOOKUP(H33,Performances!I:M,3,FALSE))</f>
      </c>
      <c r="L33" s="3">
        <f>IF(ISNA(VLOOKUP(H33,Performances!I:M,4,FALSE)),"",VLOOKUP(H33,Performances!I:M,4,FALSE))</f>
      </c>
      <c r="M33" s="3">
        <f>IF(ISNA(VLOOKUP(H33,Performances!I:M,5,FALSE)),"",VLOOKUP(H33,Performances!I:M,5,FALSE))</f>
      </c>
    </row>
    <row r="34" spans="1:13" ht="409.5">
      <c r="A34" s="5" t="s">
        <v>45</v>
      </c>
      <c r="B34" s="6">
        <v>32</v>
      </c>
      <c r="C34" s="5">
        <f>IF(ISNA(VLOOKUP(A34,Performances!I:K,2,FALSE)),"",VLOOKUP(A34,Performances!I:K,2,FALSE))</f>
      </c>
      <c r="D34" s="5">
        <f>IF(ISNA(VLOOKUP(A34,Performances!I:K,3,FALSE)),"",VLOOKUP(A34,Performances!I:K,3,FALSE))</f>
      </c>
      <c r="E34" s="5">
        <f>IF(ISNA(VLOOKUP(A34,Performances!I:L,4,FALSE)),"",VLOOKUP(A34,Performances!I:L,4,FALSE))</f>
      </c>
      <c r="F34" s="5">
        <f>IF(ISNA(VLOOKUP(A34,Performances!I:M,5,FALSE)),"",VLOOKUP(A34,Performances!I:M,5,FALSE))</f>
      </c>
      <c r="H34" s="18" t="s">
        <v>145</v>
      </c>
      <c r="I34" s="18">
        <v>32</v>
      </c>
      <c r="J34" s="18">
        <f>IF(ISNA(VLOOKUP(H34,Performances!I:M,2,FALSE)),"",VLOOKUP(H34,Performances!I:M,2,FALSE))</f>
      </c>
      <c r="K34" s="18">
        <f>IF(ISNA(VLOOKUP(H34,Performances!I:M,3,FALSE)),"",VLOOKUP(H34,Performances!I:M,3,FALSE))</f>
      </c>
      <c r="L34" s="18">
        <f>IF(ISNA(VLOOKUP(H34,Performances!I:M,4,FALSE)),"",VLOOKUP(H34,Performances!I:M,4,FALSE))</f>
      </c>
      <c r="M34" s="18">
        <f>IF(ISNA(VLOOKUP(H34,Performances!I:M,5,FALSE)),"",VLOOKUP(H34,Performances!I:M,5,FALSE))</f>
      </c>
    </row>
    <row r="35" spans="1:13" ht="409.5">
      <c r="A35" s="3" t="s">
        <v>46</v>
      </c>
      <c r="B35" s="2">
        <v>33</v>
      </c>
      <c r="C35" s="3">
        <f>IF(ISNA(VLOOKUP(A35,Performances!I:K,2,FALSE)),"",VLOOKUP(A35,Performances!I:K,2,FALSE))</f>
      </c>
      <c r="D35" s="3">
        <f>IF(ISNA(VLOOKUP(A35,Performances!I:K,3,FALSE)),"",VLOOKUP(A35,Performances!I:K,3,FALSE))</f>
      </c>
      <c r="E35" s="3">
        <f>IF(ISNA(VLOOKUP(A35,Performances!I:L,4,FALSE)),"",VLOOKUP(A35,Performances!I:L,4,FALSE))</f>
      </c>
      <c r="F35" s="3">
        <f>IF(ISNA(VLOOKUP(A35,Performances!I:M,5,FALSE)),"",VLOOKUP(A35,Performances!I:M,5,FALSE))</f>
      </c>
      <c r="H35" s="3" t="s">
        <v>146</v>
      </c>
      <c r="I35" s="3">
        <v>33</v>
      </c>
      <c r="J35" s="3">
        <f>IF(ISNA(VLOOKUP(H35,Performances!I:M,2,FALSE)),"",VLOOKUP(H35,Performances!I:M,2,FALSE))</f>
      </c>
      <c r="K35" s="3">
        <f>IF(ISNA(VLOOKUP(H35,Performances!I:M,3,FALSE)),"",VLOOKUP(H35,Performances!I:M,3,FALSE))</f>
      </c>
      <c r="L35" s="3">
        <f>IF(ISNA(VLOOKUP(H35,Performances!I:M,4,FALSE)),"",VLOOKUP(H35,Performances!I:M,4,FALSE))</f>
      </c>
      <c r="M35" s="3">
        <f>IF(ISNA(VLOOKUP(H35,Performances!I:M,5,FALSE)),"",VLOOKUP(H35,Performances!I:M,5,FALSE))</f>
      </c>
    </row>
    <row r="36" spans="1:13" ht="409.5">
      <c r="A36" s="5" t="s">
        <v>47</v>
      </c>
      <c r="B36" s="6">
        <v>34</v>
      </c>
      <c r="C36" s="5">
        <f>IF(ISNA(VLOOKUP(A36,Performances!I:K,2,FALSE)),"",VLOOKUP(A36,Performances!I:K,2,FALSE))</f>
      </c>
      <c r="D36" s="5">
        <f>IF(ISNA(VLOOKUP(A36,Performances!I:K,3,FALSE)),"",VLOOKUP(A36,Performances!I:K,3,FALSE))</f>
      </c>
      <c r="E36" s="5">
        <f>IF(ISNA(VLOOKUP(A36,Performances!I:L,4,FALSE)),"",VLOOKUP(A36,Performances!I:L,4,FALSE))</f>
      </c>
      <c r="F36" s="5">
        <f>IF(ISNA(VLOOKUP(A36,Performances!I:M,5,FALSE)),"",VLOOKUP(A36,Performances!I:M,5,FALSE))</f>
      </c>
      <c r="H36" s="18" t="s">
        <v>147</v>
      </c>
      <c r="I36" s="18">
        <v>34</v>
      </c>
      <c r="J36" s="18">
        <f>IF(ISNA(VLOOKUP(H36,Performances!I:M,2,FALSE)),"",VLOOKUP(H36,Performances!I:M,2,FALSE))</f>
      </c>
      <c r="K36" s="18">
        <f>IF(ISNA(VLOOKUP(H36,Performances!I:M,3,FALSE)),"",VLOOKUP(H36,Performances!I:M,3,FALSE))</f>
      </c>
      <c r="L36" s="18">
        <f>IF(ISNA(VLOOKUP(H36,Performances!I:M,4,FALSE)),"",VLOOKUP(H36,Performances!I:M,4,FALSE))</f>
      </c>
      <c r="M36" s="18">
        <f>IF(ISNA(VLOOKUP(H36,Performances!I:M,5,FALSE)),"",VLOOKUP(H36,Performances!I:M,5,FALSE))</f>
      </c>
    </row>
    <row r="37" spans="1:13" ht="409.5">
      <c r="A37" s="3" t="s">
        <v>48</v>
      </c>
      <c r="B37" s="2">
        <v>35</v>
      </c>
      <c r="C37" s="3">
        <f>IF(ISNA(VLOOKUP(A37,Performances!I:K,2,FALSE)),"",VLOOKUP(A37,Performances!I:K,2,FALSE))</f>
      </c>
      <c r="D37" s="3">
        <f>IF(ISNA(VLOOKUP(A37,Performances!I:K,3,FALSE)),"",VLOOKUP(A37,Performances!I:K,3,FALSE))</f>
      </c>
      <c r="E37" s="3">
        <f>IF(ISNA(VLOOKUP(A37,Performances!I:L,4,FALSE)),"",VLOOKUP(A37,Performances!I:L,4,FALSE))</f>
      </c>
      <c r="F37" s="3">
        <f>IF(ISNA(VLOOKUP(A37,Performances!I:M,5,FALSE)),"",VLOOKUP(A37,Performances!I:M,5,FALSE))</f>
      </c>
      <c r="H37" s="3" t="s">
        <v>148</v>
      </c>
      <c r="I37" s="3">
        <v>35</v>
      </c>
      <c r="J37" s="3">
        <f>IF(ISNA(VLOOKUP(H37,Performances!I:M,2,FALSE)),"",VLOOKUP(H37,Performances!I:M,2,FALSE))</f>
      </c>
      <c r="K37" s="3">
        <f>IF(ISNA(VLOOKUP(H37,Performances!I:M,3,FALSE)),"",VLOOKUP(H37,Performances!I:M,3,FALSE))</f>
      </c>
      <c r="L37" s="3">
        <f>IF(ISNA(VLOOKUP(H37,Performances!I:M,4,FALSE)),"",VLOOKUP(H37,Performances!I:M,4,FALSE))</f>
      </c>
      <c r="M37" s="3">
        <f>IF(ISNA(VLOOKUP(H37,Performances!I:M,5,FALSE)),"",VLOOKUP(H37,Performances!I:M,5,FALSE))</f>
      </c>
    </row>
    <row r="38" spans="1:13" ht="409.5">
      <c r="A38" s="5" t="s">
        <v>49</v>
      </c>
      <c r="B38" s="6">
        <v>36</v>
      </c>
      <c r="C38" s="5">
        <f>IF(ISNA(VLOOKUP(A38,Performances!I:K,2,FALSE)),"",VLOOKUP(A38,Performances!I:K,2,FALSE))</f>
      </c>
      <c r="D38" s="5">
        <f>IF(ISNA(VLOOKUP(A38,Performances!I:K,3,FALSE)),"",VLOOKUP(A38,Performances!I:K,3,FALSE))</f>
      </c>
      <c r="E38" s="5">
        <f>IF(ISNA(VLOOKUP(A38,Performances!I:L,4,FALSE)),"",VLOOKUP(A38,Performances!I:L,4,FALSE))</f>
      </c>
      <c r="F38" s="5">
        <f>IF(ISNA(VLOOKUP(A38,Performances!I:M,5,FALSE)),"",VLOOKUP(A38,Performances!I:M,5,FALSE))</f>
      </c>
      <c r="H38" s="18" t="s">
        <v>149</v>
      </c>
      <c r="I38" s="18">
        <v>36</v>
      </c>
      <c r="J38" s="18">
        <f>IF(ISNA(VLOOKUP(H38,Performances!I:M,2,FALSE)),"",VLOOKUP(H38,Performances!I:M,2,FALSE))</f>
      </c>
      <c r="K38" s="18">
        <f>IF(ISNA(VLOOKUP(H38,Performances!I:M,3,FALSE)),"",VLOOKUP(H38,Performances!I:M,3,FALSE))</f>
      </c>
      <c r="L38" s="18">
        <f>IF(ISNA(VLOOKUP(H38,Performances!I:M,4,FALSE)),"",VLOOKUP(H38,Performances!I:M,4,FALSE))</f>
      </c>
      <c r="M38" s="18">
        <f>IF(ISNA(VLOOKUP(H38,Performances!I:M,5,FALSE)),"",VLOOKUP(H38,Performances!I:M,5,FALSE))</f>
      </c>
    </row>
    <row r="39" spans="1:13" ht="409.5">
      <c r="A39" s="3" t="s">
        <v>50</v>
      </c>
      <c r="B39" s="2">
        <v>37</v>
      </c>
      <c r="C39" s="3">
        <f>IF(ISNA(VLOOKUP(A39,Performances!I:K,2,FALSE)),"",VLOOKUP(A39,Performances!I:K,2,FALSE))</f>
      </c>
      <c r="D39" s="3">
        <f>IF(ISNA(VLOOKUP(A39,Performances!I:K,3,FALSE)),"",VLOOKUP(A39,Performances!I:K,3,FALSE))</f>
      </c>
      <c r="E39" s="3">
        <f>IF(ISNA(VLOOKUP(A39,Performances!I:L,4,FALSE)),"",VLOOKUP(A39,Performances!I:L,4,FALSE))</f>
      </c>
      <c r="F39" s="3">
        <f>IF(ISNA(VLOOKUP(A39,Performances!I:M,5,FALSE)),"",VLOOKUP(A39,Performances!I:M,5,FALSE))</f>
      </c>
      <c r="H39" s="3" t="s">
        <v>150</v>
      </c>
      <c r="I39" s="3">
        <v>37</v>
      </c>
      <c r="J39" s="3">
        <f>IF(ISNA(VLOOKUP(H39,Performances!I:M,2,FALSE)),"",VLOOKUP(H39,Performances!I:M,2,FALSE))</f>
      </c>
      <c r="K39" s="3">
        <f>IF(ISNA(VLOOKUP(H39,Performances!I:M,3,FALSE)),"",VLOOKUP(H39,Performances!I:M,3,FALSE))</f>
      </c>
      <c r="L39" s="3">
        <f>IF(ISNA(VLOOKUP(H39,Performances!I:M,4,FALSE)),"",VLOOKUP(H39,Performances!I:M,4,FALSE))</f>
      </c>
      <c r="M39" s="3">
        <f>IF(ISNA(VLOOKUP(H39,Performances!I:M,5,FALSE)),"",VLOOKUP(H39,Performances!I:M,5,FALSE))</f>
      </c>
    </row>
    <row r="40" spans="1:13" ht="409.5">
      <c r="A40" s="5" t="s">
        <v>51</v>
      </c>
      <c r="B40" s="6">
        <v>38</v>
      </c>
      <c r="C40" s="5">
        <f>IF(ISNA(VLOOKUP(A40,Performances!I:K,2,FALSE)),"",VLOOKUP(A40,Performances!I:K,2,FALSE))</f>
      </c>
      <c r="D40" s="5">
        <f>IF(ISNA(VLOOKUP(A40,Performances!I:K,3,FALSE)),"",VLOOKUP(A40,Performances!I:K,3,FALSE))</f>
      </c>
      <c r="E40" s="5">
        <f>IF(ISNA(VLOOKUP(A40,Performances!I:L,4,FALSE)),"",VLOOKUP(A40,Performances!I:L,4,FALSE))</f>
      </c>
      <c r="F40" s="5">
        <f>IF(ISNA(VLOOKUP(A40,Performances!I:M,5,FALSE)),"",VLOOKUP(A40,Performances!I:M,5,FALSE))</f>
      </c>
      <c r="H40" s="18" t="s">
        <v>151</v>
      </c>
      <c r="I40" s="18">
        <v>38</v>
      </c>
      <c r="J40" s="18">
        <f>IF(ISNA(VLOOKUP(H40,Performances!I:M,2,FALSE)),"",VLOOKUP(H40,Performances!I:M,2,FALSE))</f>
      </c>
      <c r="K40" s="18">
        <f>IF(ISNA(VLOOKUP(H40,Performances!I:M,3,FALSE)),"",VLOOKUP(H40,Performances!I:M,3,FALSE))</f>
      </c>
      <c r="L40" s="18">
        <f>IF(ISNA(VLOOKUP(H40,Performances!I:M,4,FALSE)),"",VLOOKUP(H40,Performances!I:M,4,FALSE))</f>
      </c>
      <c r="M40" s="18">
        <f>IF(ISNA(VLOOKUP(H40,Performances!I:M,5,FALSE)),"",VLOOKUP(H40,Performances!I:M,5,FALSE))</f>
      </c>
    </row>
    <row r="41" spans="1:13" ht="409.5">
      <c r="A41" s="3" t="s">
        <v>52</v>
      </c>
      <c r="B41" s="2">
        <v>39</v>
      </c>
      <c r="C41" s="3">
        <f>IF(ISNA(VLOOKUP(A41,Performances!I:K,2,FALSE)),"",VLOOKUP(A41,Performances!I:K,2,FALSE))</f>
      </c>
      <c r="D41" s="3">
        <f>IF(ISNA(VLOOKUP(A41,Performances!I:K,3,FALSE)),"",VLOOKUP(A41,Performances!I:K,3,FALSE))</f>
      </c>
      <c r="E41" s="3">
        <f>IF(ISNA(VLOOKUP(A41,Performances!I:L,4,FALSE)),"",VLOOKUP(A41,Performances!I:L,4,FALSE))</f>
      </c>
      <c r="F41" s="3">
        <f>IF(ISNA(VLOOKUP(A41,Performances!I:M,5,FALSE)),"",VLOOKUP(A41,Performances!I:M,5,FALSE))</f>
      </c>
      <c r="H41" s="3" t="s">
        <v>152</v>
      </c>
      <c r="I41" s="3">
        <v>39</v>
      </c>
      <c r="J41" s="3">
        <f>IF(ISNA(VLOOKUP(H41,Performances!I:M,2,FALSE)),"",VLOOKUP(H41,Performances!I:M,2,FALSE))</f>
      </c>
      <c r="K41" s="3">
        <f>IF(ISNA(VLOOKUP(H41,Performances!I:M,3,FALSE)),"",VLOOKUP(H41,Performances!I:M,3,FALSE))</f>
      </c>
      <c r="L41" s="3">
        <f>IF(ISNA(VLOOKUP(H41,Performances!I:M,4,FALSE)),"",VLOOKUP(H41,Performances!I:M,4,FALSE))</f>
      </c>
      <c r="M41" s="3">
        <f>IF(ISNA(VLOOKUP(H41,Performances!I:M,5,FALSE)),"",VLOOKUP(H41,Performances!I:M,5,FALSE))</f>
      </c>
    </row>
    <row r="42" spans="1:13" ht="409.5">
      <c r="A42" s="5" t="s">
        <v>53</v>
      </c>
      <c r="B42" s="6">
        <v>40</v>
      </c>
      <c r="C42" s="5">
        <f>IF(ISNA(VLOOKUP(A42,Performances!I:K,2,FALSE)),"",VLOOKUP(A42,Performances!I:K,2,FALSE))</f>
      </c>
      <c r="D42" s="5">
        <f>IF(ISNA(VLOOKUP(A42,Performances!I:K,3,FALSE)),"",VLOOKUP(A42,Performances!I:K,3,FALSE))</f>
      </c>
      <c r="E42" s="5">
        <f>IF(ISNA(VLOOKUP(A42,Performances!I:L,4,FALSE)),"",VLOOKUP(A42,Performances!I:L,4,FALSE))</f>
      </c>
      <c r="F42" s="5">
        <f>IF(ISNA(VLOOKUP(A42,Performances!I:M,5,FALSE)),"",VLOOKUP(A42,Performances!I:M,5,FALSE))</f>
      </c>
      <c r="H42" s="18" t="s">
        <v>153</v>
      </c>
      <c r="I42" s="18">
        <v>40</v>
      </c>
      <c r="J42" s="18">
        <f>IF(ISNA(VLOOKUP(H42,Performances!I:M,2,FALSE)),"",VLOOKUP(H42,Performances!I:M,2,FALSE))</f>
      </c>
      <c r="K42" s="18">
        <f>IF(ISNA(VLOOKUP(H42,Performances!I:M,3,FALSE)),"",VLOOKUP(H42,Performances!I:M,3,FALSE))</f>
      </c>
      <c r="L42" s="18">
        <f>IF(ISNA(VLOOKUP(H42,Performances!I:M,4,FALSE)),"",VLOOKUP(H42,Performances!I:M,4,FALSE))</f>
      </c>
      <c r="M42" s="18">
        <f>IF(ISNA(VLOOKUP(H42,Performances!I:M,5,FALSE)),"",VLOOKUP(H42,Performances!I:M,5,FALSE))</f>
      </c>
    </row>
    <row r="43" spans="1:13" ht="409.5">
      <c r="A43" s="3" t="s">
        <v>54</v>
      </c>
      <c r="B43" s="2">
        <v>41</v>
      </c>
      <c r="C43" s="3">
        <f>IF(ISNA(VLOOKUP(A43,Performances!I:K,2,FALSE)),"",VLOOKUP(A43,Performances!I:K,2,FALSE))</f>
      </c>
      <c r="D43" s="3">
        <f>IF(ISNA(VLOOKUP(A43,Performances!I:K,3,FALSE)),"",VLOOKUP(A43,Performances!I:K,3,FALSE))</f>
      </c>
      <c r="E43" s="3">
        <f>IF(ISNA(VLOOKUP(A43,Performances!I:L,4,FALSE)),"",VLOOKUP(A43,Performances!I:L,4,FALSE))</f>
      </c>
      <c r="F43" s="3">
        <f>IF(ISNA(VLOOKUP(A43,Performances!I:M,5,FALSE)),"",VLOOKUP(A43,Performances!I:M,5,FALSE))</f>
      </c>
      <c r="H43" s="3" t="s">
        <v>154</v>
      </c>
      <c r="I43" s="3">
        <v>41</v>
      </c>
      <c r="J43" s="3">
        <f>IF(ISNA(VLOOKUP(H43,Performances!I:M,2,FALSE)),"",VLOOKUP(H43,Performances!I:M,2,FALSE))</f>
      </c>
      <c r="K43" s="3">
        <f>IF(ISNA(VLOOKUP(H43,Performances!I:M,3,FALSE)),"",VLOOKUP(H43,Performances!I:M,3,FALSE))</f>
      </c>
      <c r="L43" s="3">
        <f>IF(ISNA(VLOOKUP(H43,Performances!I:M,4,FALSE)),"",VLOOKUP(H43,Performances!I:M,4,FALSE))</f>
      </c>
      <c r="M43" s="3">
        <f>IF(ISNA(VLOOKUP(H43,Performances!I:M,5,FALSE)),"",VLOOKUP(H43,Performances!I:M,5,FALSE))</f>
      </c>
    </row>
    <row r="44" spans="1:13" ht="409.5">
      <c r="A44" s="5" t="s">
        <v>55</v>
      </c>
      <c r="B44" s="6">
        <v>42</v>
      </c>
      <c r="C44" s="5">
        <f>IF(ISNA(VLOOKUP(A44,Performances!I:K,2,FALSE)),"",VLOOKUP(A44,Performances!I:K,2,FALSE))</f>
      </c>
      <c r="D44" s="5">
        <f>IF(ISNA(VLOOKUP(A44,Performances!I:K,3,FALSE)),"",VLOOKUP(A44,Performances!I:K,3,FALSE))</f>
      </c>
      <c r="E44" s="5">
        <f>IF(ISNA(VLOOKUP(A44,Performances!I:L,4,FALSE)),"",VLOOKUP(A44,Performances!I:L,4,FALSE))</f>
      </c>
      <c r="F44" s="5">
        <f>IF(ISNA(VLOOKUP(A44,Performances!I:M,5,FALSE)),"",VLOOKUP(A44,Performances!I:M,5,FALSE))</f>
      </c>
      <c r="H44" s="18" t="s">
        <v>155</v>
      </c>
      <c r="I44" s="18">
        <v>42</v>
      </c>
      <c r="J44" s="18">
        <f>IF(ISNA(VLOOKUP(H44,Performances!I:M,2,FALSE)),"",VLOOKUP(H44,Performances!I:M,2,FALSE))</f>
      </c>
      <c r="K44" s="18">
        <f>IF(ISNA(VLOOKUP(H44,Performances!I:M,3,FALSE)),"",VLOOKUP(H44,Performances!I:M,3,FALSE))</f>
      </c>
      <c r="L44" s="18">
        <f>IF(ISNA(VLOOKUP(H44,Performances!I:M,4,FALSE)),"",VLOOKUP(H44,Performances!I:M,4,FALSE))</f>
      </c>
      <c r="M44" s="18">
        <f>IF(ISNA(VLOOKUP(H44,Performances!I:M,5,FALSE)),"",VLOOKUP(H44,Performances!I:M,5,FALSE))</f>
      </c>
    </row>
    <row r="45" spans="1:13" ht="409.5">
      <c r="A45" s="3" t="s">
        <v>56</v>
      </c>
      <c r="B45" s="2">
        <v>43</v>
      </c>
      <c r="C45" s="3">
        <f>IF(ISNA(VLOOKUP(A45,Performances!I:K,2,FALSE)),"",VLOOKUP(A45,Performances!I:K,2,FALSE))</f>
      </c>
      <c r="D45" s="3">
        <f>IF(ISNA(VLOOKUP(A45,Performances!I:K,3,FALSE)),"",VLOOKUP(A45,Performances!I:K,3,FALSE))</f>
      </c>
      <c r="E45" s="3">
        <f>IF(ISNA(VLOOKUP(A45,Performances!I:L,4,FALSE)),"",VLOOKUP(A45,Performances!I:L,4,FALSE))</f>
      </c>
      <c r="F45" s="3">
        <f>IF(ISNA(VLOOKUP(A45,Performances!I:M,5,FALSE)),"",VLOOKUP(A45,Performances!I:M,5,FALSE))</f>
      </c>
      <c r="H45" s="3" t="s">
        <v>156</v>
      </c>
      <c r="I45" s="3">
        <v>43</v>
      </c>
      <c r="J45" s="3">
        <f>IF(ISNA(VLOOKUP(H45,Performances!I:M,2,FALSE)),"",VLOOKUP(H45,Performances!I:M,2,FALSE))</f>
      </c>
      <c r="K45" s="3">
        <f>IF(ISNA(VLOOKUP(H45,Performances!I:M,3,FALSE)),"",VLOOKUP(H45,Performances!I:M,3,FALSE))</f>
      </c>
      <c r="L45" s="3">
        <f>IF(ISNA(VLOOKUP(H45,Performances!I:M,4,FALSE)),"",VLOOKUP(H45,Performances!I:M,4,FALSE))</f>
      </c>
      <c r="M45" s="3">
        <f>IF(ISNA(VLOOKUP(H45,Performances!I:M,5,FALSE)),"",VLOOKUP(H45,Performances!I:M,5,FALSE))</f>
      </c>
    </row>
    <row r="46" spans="1:13" ht="409.5">
      <c r="A46" s="5" t="s">
        <v>57</v>
      </c>
      <c r="B46" s="6">
        <v>44</v>
      </c>
      <c r="C46" s="5">
        <f>IF(ISNA(VLOOKUP(A46,Performances!I:K,2,FALSE)),"",VLOOKUP(A46,Performances!I:K,2,FALSE))</f>
      </c>
      <c r="D46" s="5">
        <f>IF(ISNA(VLOOKUP(A46,Performances!I:K,3,FALSE)),"",VLOOKUP(A46,Performances!I:K,3,FALSE))</f>
      </c>
      <c r="E46" s="5">
        <f>IF(ISNA(VLOOKUP(A46,Performances!I:L,4,FALSE)),"",VLOOKUP(A46,Performances!I:L,4,FALSE))</f>
      </c>
      <c r="F46" s="5">
        <f>IF(ISNA(VLOOKUP(A46,Performances!I:M,5,FALSE)),"",VLOOKUP(A46,Performances!I:M,5,FALSE))</f>
      </c>
      <c r="H46" s="18" t="s">
        <v>157</v>
      </c>
      <c r="I46" s="18">
        <v>44</v>
      </c>
      <c r="J46" s="18">
        <f>IF(ISNA(VLOOKUP(H46,Performances!I:M,2,FALSE)),"",VLOOKUP(H46,Performances!I:M,2,FALSE))</f>
      </c>
      <c r="K46" s="18">
        <f>IF(ISNA(VLOOKUP(H46,Performances!I:M,3,FALSE)),"",VLOOKUP(H46,Performances!I:M,3,FALSE))</f>
      </c>
      <c r="L46" s="18">
        <f>IF(ISNA(VLOOKUP(H46,Performances!I:M,4,FALSE)),"",VLOOKUP(H46,Performances!I:M,4,FALSE))</f>
      </c>
      <c r="M46" s="18">
        <f>IF(ISNA(VLOOKUP(H46,Performances!I:M,5,FALSE)),"",VLOOKUP(H46,Performances!I:M,5,FALSE))</f>
      </c>
    </row>
    <row r="47" spans="1:13" ht="409.5">
      <c r="A47" s="3" t="s">
        <v>58</v>
      </c>
      <c r="B47" s="2">
        <v>45</v>
      </c>
      <c r="C47" s="3">
        <f>IF(ISNA(VLOOKUP(A47,Performances!I:K,2,FALSE)),"",VLOOKUP(A47,Performances!I:K,2,FALSE))</f>
      </c>
      <c r="D47" s="3">
        <f>IF(ISNA(VLOOKUP(A47,Performances!I:K,3,FALSE)),"",VLOOKUP(A47,Performances!I:K,3,FALSE))</f>
      </c>
      <c r="E47" s="3">
        <f>IF(ISNA(VLOOKUP(A47,Performances!I:L,4,FALSE)),"",VLOOKUP(A47,Performances!I:L,4,FALSE))</f>
      </c>
      <c r="F47" s="3">
        <f>IF(ISNA(VLOOKUP(A47,Performances!I:M,5,FALSE)),"",VLOOKUP(A47,Performances!I:M,5,FALSE))</f>
      </c>
      <c r="H47" s="3" t="s">
        <v>158</v>
      </c>
      <c r="I47" s="3">
        <v>45</v>
      </c>
      <c r="J47" s="3">
        <f>IF(ISNA(VLOOKUP(H47,Performances!I:M,2,FALSE)),"",VLOOKUP(H47,Performances!I:M,2,FALSE))</f>
      </c>
      <c r="K47" s="3">
        <f>IF(ISNA(VLOOKUP(H47,Performances!I:M,3,FALSE)),"",VLOOKUP(H47,Performances!I:M,3,FALSE))</f>
      </c>
      <c r="L47" s="3">
        <f>IF(ISNA(VLOOKUP(H47,Performances!I:M,4,FALSE)),"",VLOOKUP(H47,Performances!I:M,4,FALSE))</f>
      </c>
      <c r="M47" s="3">
        <f>IF(ISNA(VLOOKUP(H47,Performances!I:M,5,FALSE)),"",VLOOKUP(H47,Performances!I:M,5,FALSE))</f>
      </c>
    </row>
    <row r="48" spans="1:13" ht="409.5">
      <c r="A48" s="5" t="s">
        <v>59</v>
      </c>
      <c r="B48" s="6">
        <v>46</v>
      </c>
      <c r="C48" s="5">
        <f>IF(ISNA(VLOOKUP(A48,Performances!I:K,2,FALSE)),"",VLOOKUP(A48,Performances!I:K,2,FALSE))</f>
      </c>
      <c r="D48" s="5">
        <f>IF(ISNA(VLOOKUP(A48,Performances!I:K,3,FALSE)),"",VLOOKUP(A48,Performances!I:K,3,FALSE))</f>
      </c>
      <c r="E48" s="5">
        <f>IF(ISNA(VLOOKUP(A48,Performances!I:L,4,FALSE)),"",VLOOKUP(A48,Performances!I:L,4,FALSE))</f>
      </c>
      <c r="F48" s="5">
        <f>IF(ISNA(VLOOKUP(A48,Performances!I:M,5,FALSE)),"",VLOOKUP(A48,Performances!I:M,5,FALSE))</f>
      </c>
      <c r="H48" s="18" t="s">
        <v>159</v>
      </c>
      <c r="I48" s="18">
        <v>46</v>
      </c>
      <c r="J48" s="18">
        <f>IF(ISNA(VLOOKUP(H48,Performances!I:M,2,FALSE)),"",VLOOKUP(H48,Performances!I:M,2,FALSE))</f>
      </c>
      <c r="K48" s="18">
        <f>IF(ISNA(VLOOKUP(H48,Performances!I:M,3,FALSE)),"",VLOOKUP(H48,Performances!I:M,3,FALSE))</f>
      </c>
      <c r="L48" s="18">
        <f>IF(ISNA(VLOOKUP(H48,Performances!I:M,4,FALSE)),"",VLOOKUP(H48,Performances!I:M,4,FALSE))</f>
      </c>
      <c r="M48" s="18">
        <f>IF(ISNA(VLOOKUP(H48,Performances!I:M,5,FALSE)),"",VLOOKUP(H48,Performances!I:M,5,FALSE))</f>
      </c>
    </row>
    <row r="49" spans="1:13" ht="409.5">
      <c r="A49" s="3" t="s">
        <v>60</v>
      </c>
      <c r="B49" s="2">
        <v>47</v>
      </c>
      <c r="C49" s="3">
        <f>IF(ISNA(VLOOKUP(A49,Performances!I:K,2,FALSE)),"",VLOOKUP(A49,Performances!I:K,2,FALSE))</f>
      </c>
      <c r="D49" s="3">
        <f>IF(ISNA(VLOOKUP(A49,Performances!I:K,3,FALSE)),"",VLOOKUP(A49,Performances!I:K,3,FALSE))</f>
      </c>
      <c r="E49" s="3">
        <f>IF(ISNA(VLOOKUP(A49,Performances!I:L,4,FALSE)),"",VLOOKUP(A49,Performances!I:L,4,FALSE))</f>
      </c>
      <c r="F49" s="3">
        <f>IF(ISNA(VLOOKUP(A49,Performances!I:M,5,FALSE)),"",VLOOKUP(A49,Performances!I:M,5,FALSE))</f>
      </c>
      <c r="H49" s="3" t="s">
        <v>160</v>
      </c>
      <c r="I49" s="3">
        <v>47</v>
      </c>
      <c r="J49" s="3">
        <f>IF(ISNA(VLOOKUP(H49,Performances!I:M,2,FALSE)),"",VLOOKUP(H49,Performances!I:M,2,FALSE))</f>
      </c>
      <c r="K49" s="3">
        <f>IF(ISNA(VLOOKUP(H49,Performances!I:M,3,FALSE)),"",VLOOKUP(H49,Performances!I:M,3,FALSE))</f>
      </c>
      <c r="L49" s="3">
        <f>IF(ISNA(VLOOKUP(H49,Performances!I:M,4,FALSE)),"",VLOOKUP(H49,Performances!I:M,4,FALSE))</f>
      </c>
      <c r="M49" s="3">
        <f>IF(ISNA(VLOOKUP(H49,Performances!I:M,5,FALSE)),"",VLOOKUP(H49,Performances!I:M,5,FALSE))</f>
      </c>
    </row>
    <row r="50" spans="1:13" ht="409.5">
      <c r="A50" s="5" t="s">
        <v>61</v>
      </c>
      <c r="B50" s="6">
        <v>48</v>
      </c>
      <c r="C50" s="5">
        <f>IF(ISNA(VLOOKUP(A50,Performances!I:K,2,FALSE)),"",VLOOKUP(A50,Performances!I:K,2,FALSE))</f>
      </c>
      <c r="D50" s="5">
        <f>IF(ISNA(VLOOKUP(A50,Performances!I:K,3,FALSE)),"",VLOOKUP(A50,Performances!I:K,3,FALSE))</f>
      </c>
      <c r="E50" s="5">
        <f>IF(ISNA(VLOOKUP(A50,Performances!I:L,4,FALSE)),"",VLOOKUP(A50,Performances!I:L,4,FALSE))</f>
      </c>
      <c r="F50" s="5">
        <f>IF(ISNA(VLOOKUP(A50,Performances!I:M,5,FALSE)),"",VLOOKUP(A50,Performances!I:M,5,FALSE))</f>
      </c>
      <c r="H50" s="18" t="s">
        <v>161</v>
      </c>
      <c r="I50" s="18">
        <v>48</v>
      </c>
      <c r="J50" s="18">
        <f>IF(ISNA(VLOOKUP(H50,Performances!I:M,2,FALSE)),"",VLOOKUP(H50,Performances!I:M,2,FALSE))</f>
      </c>
      <c r="K50" s="18">
        <f>IF(ISNA(VLOOKUP(H50,Performances!I:M,3,FALSE)),"",VLOOKUP(H50,Performances!I:M,3,FALSE))</f>
      </c>
      <c r="L50" s="18">
        <f>IF(ISNA(VLOOKUP(H50,Performances!I:M,4,FALSE)),"",VLOOKUP(H50,Performances!I:M,4,FALSE))</f>
      </c>
      <c r="M50" s="18">
        <f>IF(ISNA(VLOOKUP(H50,Performances!I:M,5,FALSE)),"",VLOOKUP(H50,Performances!I:M,5,FALSE))</f>
      </c>
    </row>
    <row r="51" spans="1:13" ht="409.5">
      <c r="A51" s="3" t="s">
        <v>62</v>
      </c>
      <c r="B51" s="2">
        <v>49</v>
      </c>
      <c r="C51" s="3">
        <f>IF(ISNA(VLOOKUP(A51,Performances!I:K,2,FALSE)),"",VLOOKUP(A51,Performances!I:K,2,FALSE))</f>
      </c>
      <c r="D51" s="3">
        <f>IF(ISNA(VLOOKUP(A51,Performances!I:K,3,FALSE)),"",VLOOKUP(A51,Performances!I:K,3,FALSE))</f>
      </c>
      <c r="E51" s="3">
        <f>IF(ISNA(VLOOKUP(A51,Performances!I:L,4,FALSE)),"",VLOOKUP(A51,Performances!I:L,4,FALSE))</f>
      </c>
      <c r="F51" s="3">
        <f>IF(ISNA(VLOOKUP(A51,Performances!I:M,5,FALSE)),"",VLOOKUP(A51,Performances!I:M,5,FALSE))</f>
      </c>
      <c r="H51" s="3" t="s">
        <v>162</v>
      </c>
      <c r="I51" s="3">
        <v>49</v>
      </c>
      <c r="J51" s="3">
        <f>IF(ISNA(VLOOKUP(H51,Performances!I:M,2,FALSE)),"",VLOOKUP(H51,Performances!I:M,2,FALSE))</f>
      </c>
      <c r="K51" s="3">
        <f>IF(ISNA(VLOOKUP(H51,Performances!I:M,3,FALSE)),"",VLOOKUP(H51,Performances!I:M,3,FALSE))</f>
      </c>
      <c r="L51" s="3">
        <f>IF(ISNA(VLOOKUP(H51,Performances!I:M,4,FALSE)),"",VLOOKUP(H51,Performances!I:M,4,FALSE))</f>
      </c>
      <c r="M51" s="3">
        <f>IF(ISNA(VLOOKUP(H51,Performances!I:M,5,FALSE)),"",VLOOKUP(H51,Performances!I:M,5,FALSE))</f>
      </c>
    </row>
    <row r="52" spans="1:13" ht="409.5">
      <c r="A52" s="5" t="s">
        <v>63</v>
      </c>
      <c r="B52" s="6">
        <v>50</v>
      </c>
      <c r="C52" s="5">
        <f>IF(ISNA(VLOOKUP(A52,Performances!I:K,2,FALSE)),"",VLOOKUP(A52,Performances!I:K,2,FALSE))</f>
      </c>
      <c r="D52" s="5">
        <f>IF(ISNA(VLOOKUP(A52,Performances!I:K,3,FALSE)),"",VLOOKUP(A52,Performances!I:K,3,FALSE))</f>
      </c>
      <c r="E52" s="5">
        <f>IF(ISNA(VLOOKUP(A52,Performances!I:L,4,FALSE)),"",VLOOKUP(A52,Performances!I:L,4,FALSE))</f>
      </c>
      <c r="F52" s="5">
        <f>IF(ISNA(VLOOKUP(A52,Performances!I:M,5,FALSE)),"",VLOOKUP(A52,Performances!I:M,5,FALSE))</f>
      </c>
      <c r="H52" s="18" t="s">
        <v>163</v>
      </c>
      <c r="I52" s="18">
        <v>50</v>
      </c>
      <c r="J52" s="18">
        <f>IF(ISNA(VLOOKUP(H52,Performances!I:M,2,FALSE)),"",VLOOKUP(H52,Performances!I:M,2,FALSE))</f>
      </c>
      <c r="K52" s="18">
        <f>IF(ISNA(VLOOKUP(H52,Performances!I:M,3,FALSE)),"",VLOOKUP(H52,Performances!I:M,3,FALSE))</f>
      </c>
      <c r="L52" s="18">
        <f>IF(ISNA(VLOOKUP(H52,Performances!I:M,4,FALSE)),"",VLOOKUP(H52,Performances!I:M,4,FALSE))</f>
      </c>
      <c r="M52" s="18">
        <f>IF(ISNA(VLOOKUP(H52,Performances!I:M,5,FALSE)),"",VLOOKUP(H52,Performances!I:M,5,FALSE))</f>
      </c>
    </row>
    <row r="53" spans="1:13" ht="409.5">
      <c r="A53" s="3" t="s">
        <v>64</v>
      </c>
      <c r="B53" s="2">
        <v>51</v>
      </c>
      <c r="C53" s="3">
        <f>IF(ISNA(VLOOKUP(A53,Performances!I:K,2,FALSE)),"",VLOOKUP(A53,Performances!I:K,2,FALSE))</f>
      </c>
      <c r="D53" s="3">
        <f>IF(ISNA(VLOOKUP(A53,Performances!I:K,3,FALSE)),"",VLOOKUP(A53,Performances!I:K,3,FALSE))</f>
      </c>
      <c r="E53" s="3">
        <f>IF(ISNA(VLOOKUP(A53,Performances!I:L,4,FALSE)),"",VLOOKUP(A53,Performances!I:L,4,FALSE))</f>
      </c>
      <c r="F53" s="3">
        <f>IF(ISNA(VLOOKUP(A53,Performances!I:M,5,FALSE)),"",VLOOKUP(A53,Performances!I:M,5,FALSE))</f>
      </c>
      <c r="H53" s="3" t="s">
        <v>164</v>
      </c>
      <c r="I53" s="3">
        <v>51</v>
      </c>
      <c r="J53" s="3">
        <f>IF(ISNA(VLOOKUP(H53,Performances!I:M,2,FALSE)),"",VLOOKUP(H53,Performances!I:M,2,FALSE))</f>
      </c>
      <c r="K53" s="3">
        <f>IF(ISNA(VLOOKUP(H53,Performances!I:M,3,FALSE)),"",VLOOKUP(H53,Performances!I:M,3,FALSE))</f>
      </c>
      <c r="L53" s="3">
        <f>IF(ISNA(VLOOKUP(H53,Performances!I:M,4,FALSE)),"",VLOOKUP(H53,Performances!I:M,4,FALSE))</f>
      </c>
      <c r="M53" s="3">
        <f>IF(ISNA(VLOOKUP(H53,Performances!I:M,5,FALSE)),"",VLOOKUP(H53,Performances!I:M,5,FALSE))</f>
      </c>
    </row>
    <row r="54" spans="1:13" ht="409.5">
      <c r="A54" s="5" t="s">
        <v>65</v>
      </c>
      <c r="B54" s="6">
        <v>52</v>
      </c>
      <c r="C54" s="5">
        <f>IF(ISNA(VLOOKUP(A54,Performances!I:K,2,FALSE)),"",VLOOKUP(A54,Performances!I:K,2,FALSE))</f>
      </c>
      <c r="D54" s="5">
        <f>IF(ISNA(VLOOKUP(A54,Performances!I:K,3,FALSE)),"",VLOOKUP(A54,Performances!I:K,3,FALSE))</f>
      </c>
      <c r="E54" s="5">
        <f>IF(ISNA(VLOOKUP(A54,Performances!I:L,4,FALSE)),"",VLOOKUP(A54,Performances!I:L,4,FALSE))</f>
      </c>
      <c r="F54" s="5">
        <f>IF(ISNA(VLOOKUP(A54,Performances!I:M,5,FALSE)),"",VLOOKUP(A54,Performances!I:M,5,FALSE))</f>
      </c>
      <c r="H54" s="18" t="s">
        <v>165</v>
      </c>
      <c r="I54" s="18">
        <v>52</v>
      </c>
      <c r="J54" s="18">
        <f>IF(ISNA(VLOOKUP(H54,Performances!I:M,2,FALSE)),"",VLOOKUP(H54,Performances!I:M,2,FALSE))</f>
      </c>
      <c r="K54" s="18">
        <f>IF(ISNA(VLOOKUP(H54,Performances!I:M,3,FALSE)),"",VLOOKUP(H54,Performances!I:M,3,FALSE))</f>
      </c>
      <c r="L54" s="18">
        <f>IF(ISNA(VLOOKUP(H54,Performances!I:M,4,FALSE)),"",VLOOKUP(H54,Performances!I:M,4,FALSE))</f>
      </c>
      <c r="M54" s="18">
        <f>IF(ISNA(VLOOKUP(H54,Performances!I:M,5,FALSE)),"",VLOOKUP(H54,Performances!I:M,5,FALSE))</f>
      </c>
    </row>
    <row r="55" spans="1:13" ht="409.5">
      <c r="A55" s="3" t="s">
        <v>66</v>
      </c>
      <c r="B55" s="2">
        <v>53</v>
      </c>
      <c r="C55" s="3">
        <f>IF(ISNA(VLOOKUP(A55,Performances!I:K,2,FALSE)),"",VLOOKUP(A55,Performances!I:K,2,FALSE))</f>
      </c>
      <c r="D55" s="3">
        <f>IF(ISNA(VLOOKUP(A55,Performances!I:K,3,FALSE)),"",VLOOKUP(A55,Performances!I:K,3,FALSE))</f>
      </c>
      <c r="E55" s="3">
        <f>IF(ISNA(VLOOKUP(A55,Performances!I:L,4,FALSE)),"",VLOOKUP(A55,Performances!I:L,4,FALSE))</f>
      </c>
      <c r="F55" s="3">
        <f>IF(ISNA(VLOOKUP(A55,Performances!I:M,5,FALSE)),"",VLOOKUP(A55,Performances!I:M,5,FALSE))</f>
      </c>
      <c r="H55" s="3" t="s">
        <v>166</v>
      </c>
      <c r="I55" s="3">
        <v>53</v>
      </c>
      <c r="J55" s="3">
        <f>IF(ISNA(VLOOKUP(H55,Performances!I:M,2,FALSE)),"",VLOOKUP(H55,Performances!I:M,2,FALSE))</f>
      </c>
      <c r="K55" s="3">
        <f>IF(ISNA(VLOOKUP(H55,Performances!I:M,3,FALSE)),"",VLOOKUP(H55,Performances!I:M,3,FALSE))</f>
      </c>
      <c r="L55" s="3">
        <f>IF(ISNA(VLOOKUP(H55,Performances!I:M,4,FALSE)),"",VLOOKUP(H55,Performances!I:M,4,FALSE))</f>
      </c>
      <c r="M55" s="3">
        <f>IF(ISNA(VLOOKUP(H55,Performances!I:M,5,FALSE)),"",VLOOKUP(H55,Performances!I:M,5,FALSE))</f>
      </c>
    </row>
    <row r="56" spans="1:13" ht="409.5">
      <c r="A56" s="5" t="s">
        <v>67</v>
      </c>
      <c r="B56" s="6">
        <v>54</v>
      </c>
      <c r="C56" s="5">
        <f>IF(ISNA(VLOOKUP(A56,Performances!I:K,2,FALSE)),"",VLOOKUP(A56,Performances!I:K,2,FALSE))</f>
      </c>
      <c r="D56" s="5">
        <f>IF(ISNA(VLOOKUP(A56,Performances!I:K,3,FALSE)),"",VLOOKUP(A56,Performances!I:K,3,FALSE))</f>
      </c>
      <c r="E56" s="5">
        <f>IF(ISNA(VLOOKUP(A56,Performances!I:L,4,FALSE)),"",VLOOKUP(A56,Performances!I:L,4,FALSE))</f>
      </c>
      <c r="F56" s="5">
        <f>IF(ISNA(VLOOKUP(A56,Performances!I:M,5,FALSE)),"",VLOOKUP(A56,Performances!I:M,5,FALSE))</f>
      </c>
      <c r="H56" s="18" t="s">
        <v>167</v>
      </c>
      <c r="I56" s="18">
        <v>54</v>
      </c>
      <c r="J56" s="18">
        <f>IF(ISNA(VLOOKUP(H56,Performances!I:M,2,FALSE)),"",VLOOKUP(H56,Performances!I:M,2,FALSE))</f>
      </c>
      <c r="K56" s="18">
        <f>IF(ISNA(VLOOKUP(H56,Performances!I:M,3,FALSE)),"",VLOOKUP(H56,Performances!I:M,3,FALSE))</f>
      </c>
      <c r="L56" s="18">
        <f>IF(ISNA(VLOOKUP(H56,Performances!I:M,4,FALSE)),"",VLOOKUP(H56,Performances!I:M,4,FALSE))</f>
      </c>
      <c r="M56" s="18">
        <f>IF(ISNA(VLOOKUP(H56,Performances!I:M,5,FALSE)),"",VLOOKUP(H56,Performances!I:M,5,FALSE))</f>
      </c>
    </row>
    <row r="57" spans="1:13" ht="409.5">
      <c r="A57" s="3" t="s">
        <v>68</v>
      </c>
      <c r="B57" s="2">
        <v>55</v>
      </c>
      <c r="C57" s="3">
        <f>IF(ISNA(VLOOKUP(A57,Performances!I:K,2,FALSE)),"",VLOOKUP(A57,Performances!I:K,2,FALSE))</f>
      </c>
      <c r="D57" s="3">
        <f>IF(ISNA(VLOOKUP(A57,Performances!I:K,3,FALSE)),"",VLOOKUP(A57,Performances!I:K,3,FALSE))</f>
      </c>
      <c r="E57" s="3">
        <f>IF(ISNA(VLOOKUP(A57,Performances!I:L,4,FALSE)),"",VLOOKUP(A57,Performances!I:L,4,FALSE))</f>
      </c>
      <c r="F57" s="3">
        <f>IF(ISNA(VLOOKUP(A57,Performances!I:M,5,FALSE)),"",VLOOKUP(A57,Performances!I:M,5,FALSE))</f>
      </c>
      <c r="H57" s="3" t="s">
        <v>168</v>
      </c>
      <c r="I57" s="3">
        <v>55</v>
      </c>
      <c r="J57" s="3">
        <f>IF(ISNA(VLOOKUP(H57,Performances!I:M,2,FALSE)),"",VLOOKUP(H57,Performances!I:M,2,FALSE))</f>
      </c>
      <c r="K57" s="3">
        <f>IF(ISNA(VLOOKUP(H57,Performances!I:M,3,FALSE)),"",VLOOKUP(H57,Performances!I:M,3,FALSE))</f>
      </c>
      <c r="L57" s="3">
        <f>IF(ISNA(VLOOKUP(H57,Performances!I:M,4,FALSE)),"",VLOOKUP(H57,Performances!I:M,4,FALSE))</f>
      </c>
      <c r="M57" s="3">
        <f>IF(ISNA(VLOOKUP(H57,Performances!I:M,5,FALSE)),"",VLOOKUP(H57,Performances!I:M,5,FALSE))</f>
      </c>
    </row>
    <row r="58" spans="1:13" ht="409.5">
      <c r="A58" s="5" t="s">
        <v>69</v>
      </c>
      <c r="B58" s="6">
        <v>56</v>
      </c>
      <c r="C58" s="5">
        <f>IF(ISNA(VLOOKUP(A58,Performances!I:K,2,FALSE)),"",VLOOKUP(A58,Performances!I:K,2,FALSE))</f>
      </c>
      <c r="D58" s="5">
        <f>IF(ISNA(VLOOKUP(A58,Performances!I:K,3,FALSE)),"",VLOOKUP(A58,Performances!I:K,3,FALSE))</f>
      </c>
      <c r="E58" s="5">
        <f>IF(ISNA(VLOOKUP(A58,Performances!I:L,4,FALSE)),"",VLOOKUP(A58,Performances!I:L,4,FALSE))</f>
      </c>
      <c r="F58" s="5">
        <f>IF(ISNA(VLOOKUP(A58,Performances!I:M,5,FALSE)),"",VLOOKUP(A58,Performances!I:M,5,FALSE))</f>
      </c>
      <c r="H58" s="18" t="s">
        <v>169</v>
      </c>
      <c r="I58" s="18">
        <v>56</v>
      </c>
      <c r="J58" s="18">
        <f>IF(ISNA(VLOOKUP(H58,Performances!I:M,2,FALSE)),"",VLOOKUP(H58,Performances!I:M,2,FALSE))</f>
      </c>
      <c r="K58" s="18">
        <f>IF(ISNA(VLOOKUP(H58,Performances!I:M,3,FALSE)),"",VLOOKUP(H58,Performances!I:M,3,FALSE))</f>
      </c>
      <c r="L58" s="18">
        <f>IF(ISNA(VLOOKUP(H58,Performances!I:M,4,FALSE)),"",VLOOKUP(H58,Performances!I:M,4,FALSE))</f>
      </c>
      <c r="M58" s="18">
        <f>IF(ISNA(VLOOKUP(H58,Performances!I:M,5,FALSE)),"",VLOOKUP(H58,Performances!I:M,5,FALSE))</f>
      </c>
    </row>
    <row r="59" spans="1:13" ht="409.5">
      <c r="A59" s="3" t="s">
        <v>70</v>
      </c>
      <c r="B59" s="2">
        <v>57</v>
      </c>
      <c r="C59" s="3">
        <f>IF(ISNA(VLOOKUP(A59,Performances!I:K,2,FALSE)),"",VLOOKUP(A59,Performances!I:K,2,FALSE))</f>
      </c>
      <c r="D59" s="3">
        <f>IF(ISNA(VLOOKUP(A59,Performances!I:K,3,FALSE)),"",VLOOKUP(A59,Performances!I:K,3,FALSE))</f>
      </c>
      <c r="E59" s="3">
        <f>IF(ISNA(VLOOKUP(A59,Performances!I:L,4,FALSE)),"",VLOOKUP(A59,Performances!I:L,4,FALSE))</f>
      </c>
      <c r="F59" s="3">
        <f>IF(ISNA(VLOOKUP(A59,Performances!I:M,5,FALSE)),"",VLOOKUP(A59,Performances!I:M,5,FALSE))</f>
      </c>
      <c r="H59" s="3" t="s">
        <v>170</v>
      </c>
      <c r="I59" s="3">
        <v>57</v>
      </c>
      <c r="J59" s="3">
        <f>IF(ISNA(VLOOKUP(H59,Performances!I:M,2,FALSE)),"",VLOOKUP(H59,Performances!I:M,2,FALSE))</f>
      </c>
      <c r="K59" s="3">
        <f>IF(ISNA(VLOOKUP(H59,Performances!I:M,3,FALSE)),"",VLOOKUP(H59,Performances!I:M,3,FALSE))</f>
      </c>
      <c r="L59" s="3">
        <f>IF(ISNA(VLOOKUP(H59,Performances!I:M,4,FALSE)),"",VLOOKUP(H59,Performances!I:M,4,FALSE))</f>
      </c>
      <c r="M59" s="3">
        <f>IF(ISNA(VLOOKUP(H59,Performances!I:M,5,FALSE)),"",VLOOKUP(H59,Performances!I:M,5,FALSE))</f>
      </c>
    </row>
    <row r="60" spans="1:13" ht="409.5">
      <c r="A60" s="5" t="s">
        <v>71</v>
      </c>
      <c r="B60" s="6">
        <v>58</v>
      </c>
      <c r="C60" s="5">
        <f>IF(ISNA(VLOOKUP(A60,Performances!I:K,2,FALSE)),"",VLOOKUP(A60,Performances!I:K,2,FALSE))</f>
      </c>
      <c r="D60" s="5">
        <f>IF(ISNA(VLOOKUP(A60,Performances!I:K,3,FALSE)),"",VLOOKUP(A60,Performances!I:K,3,FALSE))</f>
      </c>
      <c r="E60" s="5">
        <f>IF(ISNA(VLOOKUP(A60,Performances!I:L,4,FALSE)),"",VLOOKUP(A60,Performances!I:L,4,FALSE))</f>
      </c>
      <c r="F60" s="5">
        <f>IF(ISNA(VLOOKUP(A60,Performances!I:M,5,FALSE)),"",VLOOKUP(A60,Performances!I:M,5,FALSE))</f>
      </c>
      <c r="H60" s="18" t="s">
        <v>171</v>
      </c>
      <c r="I60" s="18">
        <v>58</v>
      </c>
      <c r="J60" s="18">
        <f>IF(ISNA(VLOOKUP(H60,Performances!I:M,2,FALSE)),"",VLOOKUP(H60,Performances!I:M,2,FALSE))</f>
      </c>
      <c r="K60" s="18">
        <f>IF(ISNA(VLOOKUP(H60,Performances!I:M,3,FALSE)),"",VLOOKUP(H60,Performances!I:M,3,FALSE))</f>
      </c>
      <c r="L60" s="18">
        <f>IF(ISNA(VLOOKUP(H60,Performances!I:M,4,FALSE)),"",VLOOKUP(H60,Performances!I:M,4,FALSE))</f>
      </c>
      <c r="M60" s="18">
        <f>IF(ISNA(VLOOKUP(H60,Performances!I:M,5,FALSE)),"",VLOOKUP(H60,Performances!I:M,5,FALSE))</f>
      </c>
    </row>
    <row r="61" spans="1:13" ht="409.5">
      <c r="A61" s="3" t="s">
        <v>72</v>
      </c>
      <c r="B61" s="2">
        <v>59</v>
      </c>
      <c r="C61" s="3">
        <f>IF(ISNA(VLOOKUP(A61,Performances!I:K,2,FALSE)),"",VLOOKUP(A61,Performances!I:K,2,FALSE))</f>
      </c>
      <c r="D61" s="3">
        <f>IF(ISNA(VLOOKUP(A61,Performances!I:K,3,FALSE)),"",VLOOKUP(A61,Performances!I:K,3,FALSE))</f>
      </c>
      <c r="E61" s="3">
        <f>IF(ISNA(VLOOKUP(A61,Performances!I:L,4,FALSE)),"",VLOOKUP(A61,Performances!I:L,4,FALSE))</f>
      </c>
      <c r="F61" s="3">
        <f>IF(ISNA(VLOOKUP(A61,Performances!I:M,5,FALSE)),"",VLOOKUP(A61,Performances!I:M,5,FALSE))</f>
      </c>
      <c r="H61" s="3" t="s">
        <v>172</v>
      </c>
      <c r="I61" s="3">
        <v>59</v>
      </c>
      <c r="J61" s="3">
        <f>IF(ISNA(VLOOKUP(H61,Performances!I:M,2,FALSE)),"",VLOOKUP(H61,Performances!I:M,2,FALSE))</f>
      </c>
      <c r="K61" s="3">
        <f>IF(ISNA(VLOOKUP(H61,Performances!I:M,3,FALSE)),"",VLOOKUP(H61,Performances!I:M,3,FALSE))</f>
      </c>
      <c r="L61" s="3">
        <f>IF(ISNA(VLOOKUP(H61,Performances!I:M,4,FALSE)),"",VLOOKUP(H61,Performances!I:M,4,FALSE))</f>
      </c>
      <c r="M61" s="3">
        <f>IF(ISNA(VLOOKUP(H61,Performances!I:M,5,FALSE)),"",VLOOKUP(H61,Performances!I:M,5,FALSE))</f>
      </c>
    </row>
    <row r="62" spans="1:13" ht="409.5">
      <c r="A62" s="5" t="s">
        <v>73</v>
      </c>
      <c r="B62" s="6">
        <v>60</v>
      </c>
      <c r="C62" s="5">
        <f>IF(ISNA(VLOOKUP(A62,Performances!I:K,2,FALSE)),"",VLOOKUP(A62,Performances!I:K,2,FALSE))</f>
      </c>
      <c r="D62" s="5">
        <f>IF(ISNA(VLOOKUP(A62,Performances!I:K,3,FALSE)),"",VLOOKUP(A62,Performances!I:K,3,FALSE))</f>
      </c>
      <c r="E62" s="5">
        <f>IF(ISNA(VLOOKUP(A62,Performances!I:L,4,FALSE)),"",VLOOKUP(A62,Performances!I:L,4,FALSE))</f>
      </c>
      <c r="F62" s="5">
        <f>IF(ISNA(VLOOKUP(A62,Performances!I:M,5,FALSE)),"",VLOOKUP(A62,Performances!I:M,5,FALSE))</f>
      </c>
      <c r="H62" s="18" t="s">
        <v>173</v>
      </c>
      <c r="I62" s="18">
        <v>60</v>
      </c>
      <c r="J62" s="18">
        <f>IF(ISNA(VLOOKUP(H62,Performances!I:M,2,FALSE)),"",VLOOKUP(H62,Performances!I:M,2,FALSE))</f>
      </c>
      <c r="K62" s="18">
        <f>IF(ISNA(VLOOKUP(H62,Performances!I:M,3,FALSE)),"",VLOOKUP(H62,Performances!I:M,3,FALSE))</f>
      </c>
      <c r="L62" s="18">
        <f>IF(ISNA(VLOOKUP(H62,Performances!I:M,4,FALSE)),"",VLOOKUP(H62,Performances!I:M,4,FALSE))</f>
      </c>
      <c r="M62" s="18">
        <f>IF(ISNA(VLOOKUP(H62,Performances!I:M,5,FALSE)),"",VLOOKUP(H62,Performances!I:M,5,FALSE))</f>
      </c>
    </row>
    <row r="63" spans="1:13" ht="409.5">
      <c r="A63" s="3" t="s">
        <v>74</v>
      </c>
      <c r="B63" s="2">
        <v>61</v>
      </c>
      <c r="C63" s="3">
        <f>IF(ISNA(VLOOKUP(A63,Performances!I:K,2,FALSE)),"",VLOOKUP(A63,Performances!I:K,2,FALSE))</f>
      </c>
      <c r="D63" s="3">
        <f>IF(ISNA(VLOOKUP(A63,Performances!I:K,3,FALSE)),"",VLOOKUP(A63,Performances!I:K,3,FALSE))</f>
      </c>
      <c r="E63" s="3">
        <f>IF(ISNA(VLOOKUP(A63,Performances!I:L,4,FALSE)),"",VLOOKUP(A63,Performances!I:L,4,FALSE))</f>
      </c>
      <c r="F63" s="3">
        <f>IF(ISNA(VLOOKUP(A63,Performances!I:M,5,FALSE)),"",VLOOKUP(A63,Performances!I:M,5,FALSE))</f>
      </c>
      <c r="H63" s="3" t="s">
        <v>174</v>
      </c>
      <c r="I63" s="3">
        <v>61</v>
      </c>
      <c r="J63" s="3">
        <f>IF(ISNA(VLOOKUP(H63,Performances!I:M,2,FALSE)),"",VLOOKUP(H63,Performances!I:M,2,FALSE))</f>
      </c>
      <c r="K63" s="3">
        <f>IF(ISNA(VLOOKUP(H63,Performances!I:M,3,FALSE)),"",VLOOKUP(H63,Performances!I:M,3,FALSE))</f>
      </c>
      <c r="L63" s="3">
        <f>IF(ISNA(VLOOKUP(H63,Performances!I:M,4,FALSE)),"",VLOOKUP(H63,Performances!I:M,4,FALSE))</f>
      </c>
      <c r="M63" s="3">
        <f>IF(ISNA(VLOOKUP(H63,Performances!I:M,5,FALSE)),"",VLOOKUP(H63,Performances!I:M,5,FALSE))</f>
      </c>
    </row>
    <row r="64" spans="1:13" ht="409.5">
      <c r="A64" s="5" t="s">
        <v>75</v>
      </c>
      <c r="B64" s="6">
        <v>62</v>
      </c>
      <c r="C64" s="5">
        <f>IF(ISNA(VLOOKUP(A64,Performances!I:K,2,FALSE)),"",VLOOKUP(A64,Performances!I:K,2,FALSE))</f>
      </c>
      <c r="D64" s="5">
        <f>IF(ISNA(VLOOKUP(A64,Performances!I:K,3,FALSE)),"",VLOOKUP(A64,Performances!I:K,3,FALSE))</f>
      </c>
      <c r="E64" s="5">
        <f>IF(ISNA(VLOOKUP(A64,Performances!I:L,4,FALSE)),"",VLOOKUP(A64,Performances!I:L,4,FALSE))</f>
      </c>
      <c r="F64" s="5">
        <f>IF(ISNA(VLOOKUP(A64,Performances!I:M,5,FALSE)),"",VLOOKUP(A64,Performances!I:M,5,FALSE))</f>
      </c>
      <c r="H64" s="18" t="s">
        <v>175</v>
      </c>
      <c r="I64" s="18">
        <v>62</v>
      </c>
      <c r="J64" s="18">
        <f>IF(ISNA(VLOOKUP(H64,Performances!I:M,2,FALSE)),"",VLOOKUP(H64,Performances!I:M,2,FALSE))</f>
      </c>
      <c r="K64" s="18">
        <f>IF(ISNA(VLOOKUP(H64,Performances!I:M,3,FALSE)),"",VLOOKUP(H64,Performances!I:M,3,FALSE))</f>
      </c>
      <c r="L64" s="18">
        <f>IF(ISNA(VLOOKUP(H64,Performances!I:M,4,FALSE)),"",VLOOKUP(H64,Performances!I:M,4,FALSE))</f>
      </c>
      <c r="M64" s="18">
        <f>IF(ISNA(VLOOKUP(H64,Performances!I:M,5,FALSE)),"",VLOOKUP(H64,Performances!I:M,5,FALSE))</f>
      </c>
    </row>
    <row r="65" spans="1:13" ht="409.5">
      <c r="A65" s="3" t="s">
        <v>76</v>
      </c>
      <c r="B65" s="2">
        <v>63</v>
      </c>
      <c r="C65" s="3">
        <f>IF(ISNA(VLOOKUP(A65,Performances!I:K,2,FALSE)),"",VLOOKUP(A65,Performances!I:K,2,FALSE))</f>
      </c>
      <c r="D65" s="3">
        <f>IF(ISNA(VLOOKUP(A65,Performances!I:K,3,FALSE)),"",VLOOKUP(A65,Performances!I:K,3,FALSE))</f>
      </c>
      <c r="E65" s="3">
        <f>IF(ISNA(VLOOKUP(A65,Performances!I:L,4,FALSE)),"",VLOOKUP(A65,Performances!I:L,4,FALSE))</f>
      </c>
      <c r="F65" s="3">
        <f>IF(ISNA(VLOOKUP(A65,Performances!I:M,5,FALSE)),"",VLOOKUP(A65,Performances!I:M,5,FALSE))</f>
      </c>
      <c r="H65" s="3" t="s">
        <v>176</v>
      </c>
      <c r="I65" s="3">
        <v>63</v>
      </c>
      <c r="J65" s="3">
        <f>IF(ISNA(VLOOKUP(H65,Performances!I:M,2,FALSE)),"",VLOOKUP(H65,Performances!I:M,2,FALSE))</f>
      </c>
      <c r="K65" s="3">
        <f>IF(ISNA(VLOOKUP(H65,Performances!I:M,3,FALSE)),"",VLOOKUP(H65,Performances!I:M,3,FALSE))</f>
      </c>
      <c r="L65" s="3">
        <f>IF(ISNA(VLOOKUP(H65,Performances!I:M,4,FALSE)),"",VLOOKUP(H65,Performances!I:M,4,FALSE))</f>
      </c>
      <c r="M65" s="3">
        <f>IF(ISNA(VLOOKUP(H65,Performances!I:M,5,FALSE)),"",VLOOKUP(H65,Performances!I:M,5,FALSE))</f>
      </c>
    </row>
    <row r="66" spans="1:13" ht="409.5">
      <c r="A66" s="5" t="s">
        <v>77</v>
      </c>
      <c r="B66" s="6">
        <v>64</v>
      </c>
      <c r="C66" s="5">
        <f>IF(ISNA(VLOOKUP(A66,Performances!I:K,2,FALSE)),"",VLOOKUP(A66,Performances!I:K,2,FALSE))</f>
      </c>
      <c r="D66" s="5">
        <f>IF(ISNA(VLOOKUP(A66,Performances!I:K,3,FALSE)),"",VLOOKUP(A66,Performances!I:K,3,FALSE))</f>
      </c>
      <c r="E66" s="5">
        <f>IF(ISNA(VLOOKUP(A66,Performances!I:L,4,FALSE)),"",VLOOKUP(A66,Performances!I:L,4,FALSE))</f>
      </c>
      <c r="F66" s="5">
        <f>IF(ISNA(VLOOKUP(A66,Performances!I:M,5,FALSE)),"",VLOOKUP(A66,Performances!I:M,5,FALSE))</f>
      </c>
      <c r="H66" s="18" t="s">
        <v>177</v>
      </c>
      <c r="I66" s="18">
        <v>64</v>
      </c>
      <c r="J66" s="18">
        <f>IF(ISNA(VLOOKUP(H66,Performances!I:M,2,FALSE)),"",VLOOKUP(H66,Performances!I:M,2,FALSE))</f>
      </c>
      <c r="K66" s="18">
        <f>IF(ISNA(VLOOKUP(H66,Performances!I:M,3,FALSE)),"",VLOOKUP(H66,Performances!I:M,3,FALSE))</f>
      </c>
      <c r="L66" s="18">
        <f>IF(ISNA(VLOOKUP(H66,Performances!I:M,4,FALSE)),"",VLOOKUP(H66,Performances!I:M,4,FALSE))</f>
      </c>
      <c r="M66" s="18">
        <f>IF(ISNA(VLOOKUP(H66,Performances!I:M,5,FALSE)),"",VLOOKUP(H66,Performances!I:M,5,FALSE))</f>
      </c>
    </row>
    <row r="67" spans="1:13" ht="409.5">
      <c r="A67" s="3" t="s">
        <v>78</v>
      </c>
      <c r="B67" s="2">
        <v>65</v>
      </c>
      <c r="C67" s="3">
        <f>IF(ISNA(VLOOKUP(A67,Performances!I:K,2,FALSE)),"",VLOOKUP(A67,Performances!I:K,2,FALSE))</f>
      </c>
      <c r="D67" s="3">
        <f>IF(ISNA(VLOOKUP(A67,Performances!I:K,3,FALSE)),"",VLOOKUP(A67,Performances!I:K,3,FALSE))</f>
      </c>
      <c r="E67" s="3">
        <f>IF(ISNA(VLOOKUP(A67,Performances!I:L,4,FALSE)),"",VLOOKUP(A67,Performances!I:L,4,FALSE))</f>
      </c>
      <c r="F67" s="3">
        <f>IF(ISNA(VLOOKUP(A67,Performances!I:M,5,FALSE)),"",VLOOKUP(A67,Performances!I:M,5,FALSE))</f>
      </c>
      <c r="H67" s="3" t="s">
        <v>178</v>
      </c>
      <c r="I67" s="3">
        <v>65</v>
      </c>
      <c r="J67" s="3">
        <f>IF(ISNA(VLOOKUP(H67,Performances!I:M,2,FALSE)),"",VLOOKUP(H67,Performances!I:M,2,FALSE))</f>
      </c>
      <c r="K67" s="3">
        <f>IF(ISNA(VLOOKUP(H67,Performances!I:M,3,FALSE)),"",VLOOKUP(H67,Performances!I:M,3,FALSE))</f>
      </c>
      <c r="L67" s="3">
        <f>IF(ISNA(VLOOKUP(H67,Performances!I:M,4,FALSE)),"",VLOOKUP(H67,Performances!I:M,4,FALSE))</f>
      </c>
      <c r="M67" s="3">
        <f>IF(ISNA(VLOOKUP(H67,Performances!I:M,5,FALSE)),"",VLOOKUP(H67,Performances!I:M,5,FALSE))</f>
      </c>
    </row>
    <row r="68" spans="1:13" ht="409.5">
      <c r="A68" s="5" t="s">
        <v>79</v>
      </c>
      <c r="B68" s="6">
        <v>66</v>
      </c>
      <c r="C68" s="5">
        <f>IF(ISNA(VLOOKUP(A68,Performances!I:K,2,FALSE)),"",VLOOKUP(A68,Performances!I:K,2,FALSE))</f>
      </c>
      <c r="D68" s="5">
        <f>IF(ISNA(VLOOKUP(A68,Performances!I:K,3,FALSE)),"",VLOOKUP(A68,Performances!I:K,3,FALSE))</f>
      </c>
      <c r="E68" s="5">
        <f>IF(ISNA(VLOOKUP(A68,Performances!I:L,4,FALSE)),"",VLOOKUP(A68,Performances!I:L,4,FALSE))</f>
      </c>
      <c r="F68" s="5">
        <f>IF(ISNA(VLOOKUP(A68,Performances!I:M,5,FALSE)),"",VLOOKUP(A68,Performances!I:M,5,FALSE))</f>
      </c>
      <c r="H68" s="18" t="s">
        <v>179</v>
      </c>
      <c r="I68" s="18">
        <v>66</v>
      </c>
      <c r="J68" s="18">
        <f>IF(ISNA(VLOOKUP(H68,Performances!I:M,2,FALSE)),"",VLOOKUP(H68,Performances!I:M,2,FALSE))</f>
      </c>
      <c r="K68" s="18">
        <f>IF(ISNA(VLOOKUP(H68,Performances!I:M,3,FALSE)),"",VLOOKUP(H68,Performances!I:M,3,FALSE))</f>
      </c>
      <c r="L68" s="18">
        <f>IF(ISNA(VLOOKUP(H68,Performances!I:M,4,FALSE)),"",VLOOKUP(H68,Performances!I:M,4,FALSE))</f>
      </c>
      <c r="M68" s="18">
        <f>IF(ISNA(VLOOKUP(H68,Performances!I:M,5,FALSE)),"",VLOOKUP(H68,Performances!I:M,5,FALSE))</f>
      </c>
    </row>
    <row r="69" spans="1:13" ht="409.5">
      <c r="A69" s="3" t="s">
        <v>80</v>
      </c>
      <c r="B69" s="2">
        <v>67</v>
      </c>
      <c r="C69" s="3">
        <f>IF(ISNA(VLOOKUP(A69,Performances!I:K,2,FALSE)),"",VLOOKUP(A69,Performances!I:K,2,FALSE))</f>
      </c>
      <c r="D69" s="3">
        <f>IF(ISNA(VLOOKUP(A69,Performances!I:K,3,FALSE)),"",VLOOKUP(A69,Performances!I:K,3,FALSE))</f>
      </c>
      <c r="E69" s="3">
        <f>IF(ISNA(VLOOKUP(A69,Performances!I:L,4,FALSE)),"",VLOOKUP(A69,Performances!I:L,4,FALSE))</f>
      </c>
      <c r="F69" s="3">
        <f>IF(ISNA(VLOOKUP(A69,Performances!I:M,5,FALSE)),"",VLOOKUP(A69,Performances!I:M,5,FALSE))</f>
      </c>
      <c r="H69" s="3" t="s">
        <v>180</v>
      </c>
      <c r="I69" s="3">
        <v>67</v>
      </c>
      <c r="J69" s="3">
        <f>IF(ISNA(VLOOKUP(H69,Performances!I:M,2,FALSE)),"",VLOOKUP(H69,Performances!I:M,2,FALSE))</f>
      </c>
      <c r="K69" s="3">
        <f>IF(ISNA(VLOOKUP(H69,Performances!I:M,3,FALSE)),"",VLOOKUP(H69,Performances!I:M,3,FALSE))</f>
      </c>
      <c r="L69" s="3">
        <f>IF(ISNA(VLOOKUP(H69,Performances!I:M,4,FALSE)),"",VLOOKUP(H69,Performances!I:M,4,FALSE))</f>
      </c>
      <c r="M69" s="3">
        <f>IF(ISNA(VLOOKUP(H69,Performances!I:M,5,FALSE)),"",VLOOKUP(H69,Performances!I:M,5,FALSE))</f>
      </c>
    </row>
    <row r="70" spans="1:13" ht="409.5">
      <c r="A70" s="5" t="s">
        <v>81</v>
      </c>
      <c r="B70" s="6">
        <v>68</v>
      </c>
      <c r="C70" s="5">
        <f>IF(ISNA(VLOOKUP(A70,Performances!I:K,2,FALSE)),"",VLOOKUP(A70,Performances!I:K,2,FALSE))</f>
      </c>
      <c r="D70" s="5">
        <f>IF(ISNA(VLOOKUP(A70,Performances!I:K,3,FALSE)),"",VLOOKUP(A70,Performances!I:K,3,FALSE))</f>
      </c>
      <c r="E70" s="5">
        <f>IF(ISNA(VLOOKUP(A70,Performances!I:L,4,FALSE)),"",VLOOKUP(A70,Performances!I:L,4,FALSE))</f>
      </c>
      <c r="F70" s="5">
        <f>IF(ISNA(VLOOKUP(A70,Performances!I:M,5,FALSE)),"",VLOOKUP(A70,Performances!I:M,5,FALSE))</f>
      </c>
      <c r="H70" s="18" t="s">
        <v>181</v>
      </c>
      <c r="I70" s="18">
        <v>68</v>
      </c>
      <c r="J70" s="18">
        <f>IF(ISNA(VLOOKUP(H70,Performances!I:M,2,FALSE)),"",VLOOKUP(H70,Performances!I:M,2,FALSE))</f>
      </c>
      <c r="K70" s="18">
        <f>IF(ISNA(VLOOKUP(H70,Performances!I:M,3,FALSE)),"",VLOOKUP(H70,Performances!I:M,3,FALSE))</f>
      </c>
      <c r="L70" s="18">
        <f>IF(ISNA(VLOOKUP(H70,Performances!I:M,4,FALSE)),"",VLOOKUP(H70,Performances!I:M,4,FALSE))</f>
      </c>
      <c r="M70" s="18">
        <f>IF(ISNA(VLOOKUP(H70,Performances!I:M,5,FALSE)),"",VLOOKUP(H70,Performances!I:M,5,FALSE))</f>
      </c>
    </row>
    <row r="71" spans="1:13" ht="409.5">
      <c r="A71" s="3" t="s">
        <v>82</v>
      </c>
      <c r="B71" s="2">
        <v>69</v>
      </c>
      <c r="C71" s="3">
        <f>IF(ISNA(VLOOKUP(A71,Performances!I:K,2,FALSE)),"",VLOOKUP(A71,Performances!I:K,2,FALSE))</f>
      </c>
      <c r="D71" s="3">
        <f>IF(ISNA(VLOOKUP(A71,Performances!I:K,3,FALSE)),"",VLOOKUP(A71,Performances!I:K,3,FALSE))</f>
      </c>
      <c r="E71" s="3">
        <f>IF(ISNA(VLOOKUP(A71,Performances!I:L,4,FALSE)),"",VLOOKUP(A71,Performances!I:L,4,FALSE))</f>
      </c>
      <c r="F71" s="3">
        <f>IF(ISNA(VLOOKUP(A71,Performances!I:M,5,FALSE)),"",VLOOKUP(A71,Performances!I:M,5,FALSE))</f>
      </c>
      <c r="H71" s="3" t="s">
        <v>182</v>
      </c>
      <c r="I71" s="3">
        <v>69</v>
      </c>
      <c r="J71" s="3">
        <f>IF(ISNA(VLOOKUP(H71,Performances!I:M,2,FALSE)),"",VLOOKUP(H71,Performances!I:M,2,FALSE))</f>
      </c>
      <c r="K71" s="3">
        <f>IF(ISNA(VLOOKUP(H71,Performances!I:M,3,FALSE)),"",VLOOKUP(H71,Performances!I:M,3,FALSE))</f>
      </c>
      <c r="L71" s="3">
        <f>IF(ISNA(VLOOKUP(H71,Performances!I:M,4,FALSE)),"",VLOOKUP(H71,Performances!I:M,4,FALSE))</f>
      </c>
      <c r="M71" s="3">
        <f>IF(ISNA(VLOOKUP(H71,Performances!I:M,5,FALSE)),"",VLOOKUP(H71,Performances!I:M,5,FALSE))</f>
      </c>
    </row>
    <row r="72" spans="1:13" ht="409.5">
      <c r="A72" s="5" t="s">
        <v>83</v>
      </c>
      <c r="B72" s="6">
        <v>70</v>
      </c>
      <c r="C72" s="5">
        <f>IF(ISNA(VLOOKUP(A72,Performances!I:K,2,FALSE)),"",VLOOKUP(A72,Performances!I:K,2,FALSE))</f>
      </c>
      <c r="D72" s="5">
        <f>IF(ISNA(VLOOKUP(A72,Performances!I:K,3,FALSE)),"",VLOOKUP(A72,Performances!I:K,3,FALSE))</f>
      </c>
      <c r="E72" s="5">
        <f>IF(ISNA(VLOOKUP(A72,Performances!I:L,4,FALSE)),"",VLOOKUP(A72,Performances!I:L,4,FALSE))</f>
      </c>
      <c r="F72" s="5">
        <f>IF(ISNA(VLOOKUP(A72,Performances!I:M,5,FALSE)),"",VLOOKUP(A72,Performances!I:M,5,FALSE))</f>
      </c>
      <c r="H72" s="18" t="s">
        <v>183</v>
      </c>
      <c r="I72" s="18">
        <v>70</v>
      </c>
      <c r="J72" s="18">
        <f>IF(ISNA(VLOOKUP(H72,Performances!I:M,2,FALSE)),"",VLOOKUP(H72,Performances!I:M,2,FALSE))</f>
      </c>
      <c r="K72" s="18">
        <f>IF(ISNA(VLOOKUP(H72,Performances!I:M,3,FALSE)),"",VLOOKUP(H72,Performances!I:M,3,FALSE))</f>
      </c>
      <c r="L72" s="18">
        <f>IF(ISNA(VLOOKUP(H72,Performances!I:M,4,FALSE)),"",VLOOKUP(H72,Performances!I:M,4,FALSE))</f>
      </c>
      <c r="M72" s="18">
        <f>IF(ISNA(VLOOKUP(H72,Performances!I:M,5,FALSE)),"",VLOOKUP(H72,Performances!I:M,5,FALSE))</f>
      </c>
    </row>
    <row r="73" spans="1:13" ht="409.5">
      <c r="A73" s="3" t="s">
        <v>84</v>
      </c>
      <c r="B73" s="2">
        <v>71</v>
      </c>
      <c r="C73" s="3">
        <f>IF(ISNA(VLOOKUP(A73,Performances!I:K,2,FALSE)),"",VLOOKUP(A73,Performances!I:K,2,FALSE))</f>
      </c>
      <c r="D73" s="3">
        <f>IF(ISNA(VLOOKUP(A73,Performances!I:K,3,FALSE)),"",VLOOKUP(A73,Performances!I:K,3,FALSE))</f>
      </c>
      <c r="E73" s="3">
        <f>IF(ISNA(VLOOKUP(A73,Performances!I:L,4,FALSE)),"",VLOOKUP(A73,Performances!I:L,4,FALSE))</f>
      </c>
      <c r="F73" s="3">
        <f>IF(ISNA(VLOOKUP(A73,Performances!I:M,5,FALSE)),"",VLOOKUP(A73,Performances!I:M,5,FALSE))</f>
      </c>
      <c r="H73" s="3" t="s">
        <v>184</v>
      </c>
      <c r="I73" s="3">
        <v>71</v>
      </c>
      <c r="J73" s="3">
        <f>IF(ISNA(VLOOKUP(H73,Performances!I:M,2,FALSE)),"",VLOOKUP(H73,Performances!I:M,2,FALSE))</f>
      </c>
      <c r="K73" s="3">
        <f>IF(ISNA(VLOOKUP(H73,Performances!I:M,3,FALSE)),"",VLOOKUP(H73,Performances!I:M,3,FALSE))</f>
      </c>
      <c r="L73" s="3">
        <f>IF(ISNA(VLOOKUP(H73,Performances!I:M,4,FALSE)),"",VLOOKUP(H73,Performances!I:M,4,FALSE))</f>
      </c>
      <c r="M73" s="3">
        <f>IF(ISNA(VLOOKUP(H73,Performances!I:M,5,FALSE)),"",VLOOKUP(H73,Performances!I:M,5,FALSE))</f>
      </c>
    </row>
    <row r="74" spans="1:13" ht="409.5">
      <c r="A74" s="5" t="s">
        <v>85</v>
      </c>
      <c r="B74" s="6">
        <v>72</v>
      </c>
      <c r="C74" s="5">
        <f>IF(ISNA(VLOOKUP(A74,Performances!I:K,2,FALSE)),"",VLOOKUP(A74,Performances!I:K,2,FALSE))</f>
      </c>
      <c r="D74" s="5">
        <f>IF(ISNA(VLOOKUP(A74,Performances!I:K,3,FALSE)),"",VLOOKUP(A74,Performances!I:K,3,FALSE))</f>
      </c>
      <c r="E74" s="5">
        <f>IF(ISNA(VLOOKUP(A74,Performances!I:L,4,FALSE)),"",VLOOKUP(A74,Performances!I:L,4,FALSE))</f>
      </c>
      <c r="F74" s="5">
        <f>IF(ISNA(VLOOKUP(A74,Performances!I:M,5,FALSE)),"",VLOOKUP(A74,Performances!I:M,5,FALSE))</f>
      </c>
      <c r="H74" s="18" t="s">
        <v>185</v>
      </c>
      <c r="I74" s="18">
        <v>72</v>
      </c>
      <c r="J74" s="18">
        <f>IF(ISNA(VLOOKUP(H74,Performances!I:M,2,FALSE)),"",VLOOKUP(H74,Performances!I:M,2,FALSE))</f>
      </c>
      <c r="K74" s="18">
        <f>IF(ISNA(VLOOKUP(H74,Performances!I:M,3,FALSE)),"",VLOOKUP(H74,Performances!I:M,3,FALSE))</f>
      </c>
      <c r="L74" s="18">
        <f>IF(ISNA(VLOOKUP(H74,Performances!I:M,4,FALSE)),"",VLOOKUP(H74,Performances!I:M,4,FALSE))</f>
      </c>
      <c r="M74" s="18">
        <f>IF(ISNA(VLOOKUP(H74,Performances!I:M,5,FALSE)),"",VLOOKUP(H74,Performances!I:M,5,FALSE))</f>
      </c>
    </row>
    <row r="75" spans="1:13" ht="409.5">
      <c r="A75" s="3" t="s">
        <v>86</v>
      </c>
      <c r="B75" s="2">
        <v>73</v>
      </c>
      <c r="C75" s="3">
        <f>IF(ISNA(VLOOKUP(A75,Performances!I:K,2,FALSE)),"",VLOOKUP(A75,Performances!I:K,2,FALSE))</f>
      </c>
      <c r="D75" s="3">
        <f>IF(ISNA(VLOOKUP(A75,Performances!I:K,3,FALSE)),"",VLOOKUP(A75,Performances!I:K,3,FALSE))</f>
      </c>
      <c r="E75" s="3">
        <f>IF(ISNA(VLOOKUP(A75,Performances!I:L,4,FALSE)),"",VLOOKUP(A75,Performances!I:L,4,FALSE))</f>
      </c>
      <c r="F75" s="3">
        <f>IF(ISNA(VLOOKUP(A75,Performances!I:M,5,FALSE)),"",VLOOKUP(A75,Performances!I:M,5,FALSE))</f>
      </c>
      <c r="H75" s="3" t="s">
        <v>186</v>
      </c>
      <c r="I75" s="3">
        <v>73</v>
      </c>
      <c r="J75" s="3">
        <f>IF(ISNA(VLOOKUP(H75,Performances!I:M,2,FALSE)),"",VLOOKUP(H75,Performances!I:M,2,FALSE))</f>
      </c>
      <c r="K75" s="3">
        <f>IF(ISNA(VLOOKUP(H75,Performances!I:M,3,FALSE)),"",VLOOKUP(H75,Performances!I:M,3,FALSE))</f>
      </c>
      <c r="L75" s="3">
        <f>IF(ISNA(VLOOKUP(H75,Performances!I:M,4,FALSE)),"",VLOOKUP(H75,Performances!I:M,4,FALSE))</f>
      </c>
      <c r="M75" s="3">
        <f>IF(ISNA(VLOOKUP(H75,Performances!I:M,5,FALSE)),"",VLOOKUP(H75,Performances!I:M,5,FALSE))</f>
      </c>
    </row>
    <row r="76" spans="1:13" ht="409.5">
      <c r="A76" s="5" t="s">
        <v>87</v>
      </c>
      <c r="B76" s="6">
        <v>74</v>
      </c>
      <c r="C76" s="5">
        <f>IF(ISNA(VLOOKUP(A76,Performances!I:K,2,FALSE)),"",VLOOKUP(A76,Performances!I:K,2,FALSE))</f>
      </c>
      <c r="D76" s="5">
        <f>IF(ISNA(VLOOKUP(A76,Performances!I:K,3,FALSE)),"",VLOOKUP(A76,Performances!I:K,3,FALSE))</f>
      </c>
      <c r="E76" s="5">
        <f>IF(ISNA(VLOOKUP(A76,Performances!I:L,4,FALSE)),"",VLOOKUP(A76,Performances!I:L,4,FALSE))</f>
      </c>
      <c r="F76" s="5">
        <f>IF(ISNA(VLOOKUP(A76,Performances!I:M,5,FALSE)),"",VLOOKUP(A76,Performances!I:M,5,FALSE))</f>
      </c>
      <c r="H76" s="18" t="s">
        <v>187</v>
      </c>
      <c r="I76" s="18">
        <v>74</v>
      </c>
      <c r="J76" s="18">
        <f>IF(ISNA(VLOOKUP(H76,Performances!I:M,2,FALSE)),"",VLOOKUP(H76,Performances!I:M,2,FALSE))</f>
      </c>
      <c r="K76" s="18">
        <f>IF(ISNA(VLOOKUP(H76,Performances!I:M,3,FALSE)),"",VLOOKUP(H76,Performances!I:M,3,FALSE))</f>
      </c>
      <c r="L76" s="18">
        <f>IF(ISNA(VLOOKUP(H76,Performances!I:M,4,FALSE)),"",VLOOKUP(H76,Performances!I:M,4,FALSE))</f>
      </c>
      <c r="M76" s="18">
        <f>IF(ISNA(VLOOKUP(H76,Performances!I:M,5,FALSE)),"",VLOOKUP(H76,Performances!I:M,5,FALSE))</f>
      </c>
    </row>
    <row r="77" spans="1:13" ht="409.5">
      <c r="A77" s="3" t="s">
        <v>88</v>
      </c>
      <c r="B77" s="2">
        <v>75</v>
      </c>
      <c r="C77" s="3">
        <f>IF(ISNA(VLOOKUP(A77,Performances!I:K,2,FALSE)),"",VLOOKUP(A77,Performances!I:K,2,FALSE))</f>
      </c>
      <c r="D77" s="3">
        <f>IF(ISNA(VLOOKUP(A77,Performances!I:K,3,FALSE)),"",VLOOKUP(A77,Performances!I:K,3,FALSE))</f>
      </c>
      <c r="E77" s="3">
        <f>IF(ISNA(VLOOKUP(A77,Performances!I:L,4,FALSE)),"",VLOOKUP(A77,Performances!I:L,4,FALSE))</f>
      </c>
      <c r="F77" s="3">
        <f>IF(ISNA(VLOOKUP(A77,Performances!I:M,5,FALSE)),"",VLOOKUP(A77,Performances!I:M,5,FALSE))</f>
      </c>
      <c r="H77" s="3" t="s">
        <v>188</v>
      </c>
      <c r="I77" s="3">
        <v>75</v>
      </c>
      <c r="J77" s="3">
        <f>IF(ISNA(VLOOKUP(H77,Performances!I:M,2,FALSE)),"",VLOOKUP(H77,Performances!I:M,2,FALSE))</f>
      </c>
      <c r="K77" s="3">
        <f>IF(ISNA(VLOOKUP(H77,Performances!I:M,3,FALSE)),"",VLOOKUP(H77,Performances!I:M,3,FALSE))</f>
      </c>
      <c r="L77" s="3">
        <f>IF(ISNA(VLOOKUP(H77,Performances!I:M,4,FALSE)),"",VLOOKUP(H77,Performances!I:M,4,FALSE))</f>
      </c>
      <c r="M77" s="3">
        <f>IF(ISNA(VLOOKUP(H77,Performances!I:M,5,FALSE)),"",VLOOKUP(H77,Performances!I:M,5,FALSE))</f>
      </c>
    </row>
    <row r="78" spans="1:13" ht="409.5">
      <c r="A78" s="5" t="s">
        <v>89</v>
      </c>
      <c r="B78" s="6">
        <v>76</v>
      </c>
      <c r="C78" s="5">
        <f>IF(ISNA(VLOOKUP(A78,Performances!I:K,2,FALSE)),"",VLOOKUP(A78,Performances!I:K,2,FALSE))</f>
      </c>
      <c r="D78" s="5">
        <f>IF(ISNA(VLOOKUP(A78,Performances!I:K,3,FALSE)),"",VLOOKUP(A78,Performances!I:K,3,FALSE))</f>
      </c>
      <c r="E78" s="5">
        <f>IF(ISNA(VLOOKUP(A78,Performances!I:L,4,FALSE)),"",VLOOKUP(A78,Performances!I:L,4,FALSE))</f>
      </c>
      <c r="F78" s="5">
        <f>IF(ISNA(VLOOKUP(A78,Performances!I:M,5,FALSE)),"",VLOOKUP(A78,Performances!I:M,5,FALSE))</f>
      </c>
      <c r="H78" s="18" t="s">
        <v>189</v>
      </c>
      <c r="I78" s="18">
        <v>76</v>
      </c>
      <c r="J78" s="18">
        <f>IF(ISNA(VLOOKUP(H78,Performances!I:M,2,FALSE)),"",VLOOKUP(H78,Performances!I:M,2,FALSE))</f>
      </c>
      <c r="K78" s="18">
        <f>IF(ISNA(VLOOKUP(H78,Performances!I:M,3,FALSE)),"",VLOOKUP(H78,Performances!I:M,3,FALSE))</f>
      </c>
      <c r="L78" s="18">
        <f>IF(ISNA(VLOOKUP(H78,Performances!I:M,4,FALSE)),"",VLOOKUP(H78,Performances!I:M,4,FALSE))</f>
      </c>
      <c r="M78" s="18">
        <f>IF(ISNA(VLOOKUP(H78,Performances!I:M,5,FALSE)),"",VLOOKUP(H78,Performances!I:M,5,FALSE))</f>
      </c>
    </row>
    <row r="79" spans="1:13" ht="409.5">
      <c r="A79" s="3" t="s">
        <v>90</v>
      </c>
      <c r="B79" s="2">
        <v>77</v>
      </c>
      <c r="C79" s="3">
        <f>IF(ISNA(VLOOKUP(A79,Performances!I:K,2,FALSE)),"",VLOOKUP(A79,Performances!I:K,2,FALSE))</f>
      </c>
      <c r="D79" s="3">
        <f>IF(ISNA(VLOOKUP(A79,Performances!I:K,3,FALSE)),"",VLOOKUP(A79,Performances!I:K,3,FALSE))</f>
      </c>
      <c r="E79" s="3">
        <f>IF(ISNA(VLOOKUP(A79,Performances!I:L,4,FALSE)),"",VLOOKUP(A79,Performances!I:L,4,FALSE))</f>
      </c>
      <c r="F79" s="3">
        <f>IF(ISNA(VLOOKUP(A79,Performances!I:M,5,FALSE)),"",VLOOKUP(A79,Performances!I:M,5,FALSE))</f>
      </c>
      <c r="H79" s="3" t="s">
        <v>190</v>
      </c>
      <c r="I79" s="3">
        <v>77</v>
      </c>
      <c r="J79" s="3">
        <f>IF(ISNA(VLOOKUP(H79,Performances!I:M,2,FALSE)),"",VLOOKUP(H79,Performances!I:M,2,FALSE))</f>
      </c>
      <c r="K79" s="3">
        <f>IF(ISNA(VLOOKUP(H79,Performances!I:M,3,FALSE)),"",VLOOKUP(H79,Performances!I:M,3,FALSE))</f>
      </c>
      <c r="L79" s="3">
        <f>IF(ISNA(VLOOKUP(H79,Performances!I:M,4,FALSE)),"",VLOOKUP(H79,Performances!I:M,4,FALSE))</f>
      </c>
      <c r="M79" s="3">
        <f>IF(ISNA(VLOOKUP(H79,Performances!I:M,5,FALSE)),"",VLOOKUP(H79,Performances!I:M,5,FALSE))</f>
      </c>
    </row>
    <row r="80" spans="1:13" ht="409.5">
      <c r="A80" s="5" t="s">
        <v>91</v>
      </c>
      <c r="B80" s="6">
        <v>78</v>
      </c>
      <c r="C80" s="5">
        <f>IF(ISNA(VLOOKUP(A80,Performances!I:K,2,FALSE)),"",VLOOKUP(A80,Performances!I:K,2,FALSE))</f>
      </c>
      <c r="D80" s="5">
        <f>IF(ISNA(VLOOKUP(A80,Performances!I:K,3,FALSE)),"",VLOOKUP(A80,Performances!I:K,3,FALSE))</f>
      </c>
      <c r="E80" s="5">
        <f>IF(ISNA(VLOOKUP(A80,Performances!I:L,4,FALSE)),"",VLOOKUP(A80,Performances!I:L,4,FALSE))</f>
      </c>
      <c r="F80" s="5">
        <f>IF(ISNA(VLOOKUP(A80,Performances!I:M,5,FALSE)),"",VLOOKUP(A80,Performances!I:M,5,FALSE))</f>
      </c>
      <c r="H80" s="18" t="s">
        <v>191</v>
      </c>
      <c r="I80" s="18">
        <v>78</v>
      </c>
      <c r="J80" s="18">
        <f>IF(ISNA(VLOOKUP(H80,Performances!I:M,2,FALSE)),"",VLOOKUP(H80,Performances!I:M,2,FALSE))</f>
      </c>
      <c r="K80" s="18">
        <f>IF(ISNA(VLOOKUP(H80,Performances!I:M,3,FALSE)),"",VLOOKUP(H80,Performances!I:M,3,FALSE))</f>
      </c>
      <c r="L80" s="18">
        <f>IF(ISNA(VLOOKUP(H80,Performances!I:M,4,FALSE)),"",VLOOKUP(H80,Performances!I:M,4,FALSE))</f>
      </c>
      <c r="M80" s="18">
        <f>IF(ISNA(VLOOKUP(H80,Performances!I:M,5,FALSE)),"",VLOOKUP(H80,Performances!I:M,5,FALSE))</f>
      </c>
    </row>
    <row r="81" spans="1:13" ht="409.5">
      <c r="A81" s="3" t="s">
        <v>92</v>
      </c>
      <c r="B81" s="2">
        <v>79</v>
      </c>
      <c r="C81" s="3">
        <f>IF(ISNA(VLOOKUP(A81,Performances!I:K,2,FALSE)),"",VLOOKUP(A81,Performances!I:K,2,FALSE))</f>
      </c>
      <c r="D81" s="3">
        <f>IF(ISNA(VLOOKUP(A81,Performances!I:K,3,FALSE)),"",VLOOKUP(A81,Performances!I:K,3,FALSE))</f>
      </c>
      <c r="E81" s="3">
        <f>IF(ISNA(VLOOKUP(A81,Performances!I:L,4,FALSE)),"",VLOOKUP(A81,Performances!I:L,4,FALSE))</f>
      </c>
      <c r="F81" s="3">
        <f>IF(ISNA(VLOOKUP(A81,Performances!I:M,5,FALSE)),"",VLOOKUP(A81,Performances!I:M,5,FALSE))</f>
      </c>
      <c r="H81" s="3" t="s">
        <v>192</v>
      </c>
      <c r="I81" s="3">
        <v>79</v>
      </c>
      <c r="J81" s="3">
        <f>IF(ISNA(VLOOKUP(H81,Performances!I:M,2,FALSE)),"",VLOOKUP(H81,Performances!I:M,2,FALSE))</f>
      </c>
      <c r="K81" s="3">
        <f>IF(ISNA(VLOOKUP(H81,Performances!I:M,3,FALSE)),"",VLOOKUP(H81,Performances!I:M,3,FALSE))</f>
      </c>
      <c r="L81" s="3">
        <f>IF(ISNA(VLOOKUP(H81,Performances!I:M,4,FALSE)),"",VLOOKUP(H81,Performances!I:M,4,FALSE))</f>
      </c>
      <c r="M81" s="3">
        <f>IF(ISNA(VLOOKUP(H81,Performances!I:M,5,FALSE)),"",VLOOKUP(H81,Performances!I:M,5,FALSE))</f>
      </c>
    </row>
    <row r="82" spans="1:13" ht="409.5">
      <c r="A82" s="5" t="s">
        <v>93</v>
      </c>
      <c r="B82" s="6">
        <v>80</v>
      </c>
      <c r="C82" s="5">
        <f>IF(ISNA(VLOOKUP(A82,Performances!I:K,2,FALSE)),"",VLOOKUP(A82,Performances!I:K,2,FALSE))</f>
      </c>
      <c r="D82" s="5">
        <f>IF(ISNA(VLOOKUP(A82,Performances!I:K,3,FALSE)),"",VLOOKUP(A82,Performances!I:K,3,FALSE))</f>
      </c>
      <c r="E82" s="5">
        <f>IF(ISNA(VLOOKUP(A82,Performances!I:L,4,FALSE)),"",VLOOKUP(A82,Performances!I:L,4,FALSE))</f>
      </c>
      <c r="F82" s="5">
        <f>IF(ISNA(VLOOKUP(A82,Performances!I:M,5,FALSE)),"",VLOOKUP(A82,Performances!I:M,5,FALSE))</f>
      </c>
      <c r="H82" s="18" t="s">
        <v>193</v>
      </c>
      <c r="I82" s="18">
        <v>80</v>
      </c>
      <c r="J82" s="18">
        <f>IF(ISNA(VLOOKUP(H82,Performances!I:M,2,FALSE)),"",VLOOKUP(H82,Performances!I:M,2,FALSE))</f>
      </c>
      <c r="K82" s="18">
        <f>IF(ISNA(VLOOKUP(H82,Performances!I:M,3,FALSE)),"",VLOOKUP(H82,Performances!I:M,3,FALSE))</f>
      </c>
      <c r="L82" s="18">
        <f>IF(ISNA(VLOOKUP(H82,Performances!I:M,4,FALSE)),"",VLOOKUP(H82,Performances!I:M,4,FALSE))</f>
      </c>
      <c r="M82" s="18">
        <f>IF(ISNA(VLOOKUP(H82,Performances!I:M,5,FALSE)),"",VLOOKUP(H82,Performances!I:M,5,FALSE))</f>
      </c>
    </row>
    <row r="83" spans="1:13" ht="409.5">
      <c r="A83" s="3" t="s">
        <v>94</v>
      </c>
      <c r="B83" s="2">
        <v>81</v>
      </c>
      <c r="C83" s="3">
        <f>IF(ISNA(VLOOKUP(A83,Performances!I:K,2,FALSE)),"",VLOOKUP(A83,Performances!I:K,2,FALSE))</f>
      </c>
      <c r="D83" s="3">
        <f>IF(ISNA(VLOOKUP(A83,Performances!I:K,3,FALSE)),"",VLOOKUP(A83,Performances!I:K,3,FALSE))</f>
      </c>
      <c r="E83" s="3">
        <f>IF(ISNA(VLOOKUP(A83,Performances!I:L,4,FALSE)),"",VLOOKUP(A83,Performances!I:L,4,FALSE))</f>
      </c>
      <c r="F83" s="3">
        <f>IF(ISNA(VLOOKUP(A83,Performances!I:M,5,FALSE)),"",VLOOKUP(A83,Performances!I:M,5,FALSE))</f>
      </c>
      <c r="H83" s="3" t="s">
        <v>194</v>
      </c>
      <c r="I83" s="3">
        <v>81</v>
      </c>
      <c r="J83" s="3">
        <f>IF(ISNA(VLOOKUP(H83,Performances!I:M,2,FALSE)),"",VLOOKUP(H83,Performances!I:M,2,FALSE))</f>
      </c>
      <c r="K83" s="3">
        <f>IF(ISNA(VLOOKUP(H83,Performances!I:M,3,FALSE)),"",VLOOKUP(H83,Performances!I:M,3,FALSE))</f>
      </c>
      <c r="L83" s="3">
        <f>IF(ISNA(VLOOKUP(H83,Performances!I:M,4,FALSE)),"",VLOOKUP(H83,Performances!I:M,4,FALSE))</f>
      </c>
      <c r="M83" s="3">
        <f>IF(ISNA(VLOOKUP(H83,Performances!I:M,5,FALSE)),"",VLOOKUP(H83,Performances!I:M,5,FALSE))</f>
      </c>
    </row>
    <row r="84" spans="1:13" ht="409.5">
      <c r="A84" s="5" t="s">
        <v>95</v>
      </c>
      <c r="B84" s="6">
        <v>82</v>
      </c>
      <c r="C84" s="5">
        <f>IF(ISNA(VLOOKUP(A84,Performances!I:K,2,FALSE)),"",VLOOKUP(A84,Performances!I:K,2,FALSE))</f>
      </c>
      <c r="D84" s="5">
        <f>IF(ISNA(VLOOKUP(A84,Performances!I:K,3,FALSE)),"",VLOOKUP(A84,Performances!I:K,3,FALSE))</f>
      </c>
      <c r="E84" s="5">
        <f>IF(ISNA(VLOOKUP(A84,Performances!I:L,4,FALSE)),"",VLOOKUP(A84,Performances!I:L,4,FALSE))</f>
      </c>
      <c r="F84" s="5">
        <f>IF(ISNA(VLOOKUP(A84,Performances!I:M,5,FALSE)),"",VLOOKUP(A84,Performances!I:M,5,FALSE))</f>
      </c>
      <c r="H84" s="18" t="s">
        <v>195</v>
      </c>
      <c r="I84" s="18">
        <v>82</v>
      </c>
      <c r="J84" s="18">
        <f>IF(ISNA(VLOOKUP(H84,Performances!I:M,2,FALSE)),"",VLOOKUP(H84,Performances!I:M,2,FALSE))</f>
      </c>
      <c r="K84" s="18">
        <f>IF(ISNA(VLOOKUP(H84,Performances!I:M,3,FALSE)),"",VLOOKUP(H84,Performances!I:M,3,FALSE))</f>
      </c>
      <c r="L84" s="18">
        <f>IF(ISNA(VLOOKUP(H84,Performances!I:M,4,FALSE)),"",VLOOKUP(H84,Performances!I:M,4,FALSE))</f>
      </c>
      <c r="M84" s="18">
        <f>IF(ISNA(VLOOKUP(H84,Performances!I:M,5,FALSE)),"",VLOOKUP(H84,Performances!I:M,5,FALSE))</f>
      </c>
    </row>
    <row r="85" spans="1:13" ht="409.5">
      <c r="A85" s="3" t="s">
        <v>96</v>
      </c>
      <c r="B85" s="2">
        <v>83</v>
      </c>
      <c r="C85" s="3">
        <f>IF(ISNA(VLOOKUP(A85,Performances!I:K,2,FALSE)),"",VLOOKUP(A85,Performances!I:K,2,FALSE))</f>
      </c>
      <c r="D85" s="3">
        <f>IF(ISNA(VLOOKUP(A85,Performances!I:K,3,FALSE)),"",VLOOKUP(A85,Performances!I:K,3,FALSE))</f>
      </c>
      <c r="E85" s="3">
        <f>IF(ISNA(VLOOKUP(A85,Performances!I:L,4,FALSE)),"",VLOOKUP(A85,Performances!I:L,4,FALSE))</f>
      </c>
      <c r="F85" s="3">
        <f>IF(ISNA(VLOOKUP(A85,Performances!I:M,5,FALSE)),"",VLOOKUP(A85,Performances!I:M,5,FALSE))</f>
      </c>
      <c r="H85" s="3" t="s">
        <v>196</v>
      </c>
      <c r="I85" s="3">
        <v>83</v>
      </c>
      <c r="J85" s="3">
        <f>IF(ISNA(VLOOKUP(H85,Performances!I:M,2,FALSE)),"",VLOOKUP(H85,Performances!I:M,2,FALSE))</f>
      </c>
      <c r="K85" s="3">
        <f>IF(ISNA(VLOOKUP(H85,Performances!I:M,3,FALSE)),"",VLOOKUP(H85,Performances!I:M,3,FALSE))</f>
      </c>
      <c r="L85" s="3">
        <f>IF(ISNA(VLOOKUP(H85,Performances!I:M,4,FALSE)),"",VLOOKUP(H85,Performances!I:M,4,FALSE))</f>
      </c>
      <c r="M85" s="3">
        <f>IF(ISNA(VLOOKUP(H85,Performances!I:M,5,FALSE)),"",VLOOKUP(H85,Performances!I:M,5,FALSE))</f>
      </c>
    </row>
    <row r="86" spans="1:13" ht="409.5">
      <c r="A86" s="5" t="s">
        <v>97</v>
      </c>
      <c r="B86" s="6">
        <v>84</v>
      </c>
      <c r="C86" s="5">
        <f>IF(ISNA(VLOOKUP(A86,Performances!I:K,2,FALSE)),"",VLOOKUP(A86,Performances!I:K,2,FALSE))</f>
      </c>
      <c r="D86" s="5">
        <f>IF(ISNA(VLOOKUP(A86,Performances!I:K,3,FALSE)),"",VLOOKUP(A86,Performances!I:K,3,FALSE))</f>
      </c>
      <c r="E86" s="5">
        <f>IF(ISNA(VLOOKUP(A86,Performances!I:L,4,FALSE)),"",VLOOKUP(A86,Performances!I:L,4,FALSE))</f>
      </c>
      <c r="F86" s="5">
        <f>IF(ISNA(VLOOKUP(A86,Performances!I:M,5,FALSE)),"",VLOOKUP(A86,Performances!I:M,5,FALSE))</f>
      </c>
      <c r="H86" s="18" t="s">
        <v>197</v>
      </c>
      <c r="I86" s="18">
        <v>84</v>
      </c>
      <c r="J86" s="18">
        <f>IF(ISNA(VLOOKUP(H86,Performances!I:M,2,FALSE)),"",VLOOKUP(H86,Performances!I:M,2,FALSE))</f>
      </c>
      <c r="K86" s="18">
        <f>IF(ISNA(VLOOKUP(H86,Performances!I:M,3,FALSE)),"",VLOOKUP(H86,Performances!I:M,3,FALSE))</f>
      </c>
      <c r="L86" s="18">
        <f>IF(ISNA(VLOOKUP(H86,Performances!I:M,4,FALSE)),"",VLOOKUP(H86,Performances!I:M,4,FALSE))</f>
      </c>
      <c r="M86" s="18">
        <f>IF(ISNA(VLOOKUP(H86,Performances!I:M,5,FALSE)),"",VLOOKUP(H86,Performances!I:M,5,FALSE))</f>
      </c>
    </row>
    <row r="87" spans="1:13" ht="409.5">
      <c r="A87" s="3" t="s">
        <v>98</v>
      </c>
      <c r="B87" s="2">
        <v>85</v>
      </c>
      <c r="C87" s="3">
        <f>IF(ISNA(VLOOKUP(A87,Performances!I:K,2,FALSE)),"",VLOOKUP(A87,Performances!I:K,2,FALSE))</f>
      </c>
      <c r="D87" s="3">
        <f>IF(ISNA(VLOOKUP(A87,Performances!I:K,3,FALSE)),"",VLOOKUP(A87,Performances!I:K,3,FALSE))</f>
      </c>
      <c r="E87" s="3">
        <f>IF(ISNA(VLOOKUP(A87,Performances!I:L,4,FALSE)),"",VLOOKUP(A87,Performances!I:L,4,FALSE))</f>
      </c>
      <c r="F87" s="3">
        <f>IF(ISNA(VLOOKUP(A87,Performances!I:M,5,FALSE)),"",VLOOKUP(A87,Performances!I:M,5,FALSE))</f>
      </c>
      <c r="H87" s="3" t="s">
        <v>198</v>
      </c>
      <c r="I87" s="3">
        <v>85</v>
      </c>
      <c r="J87" s="3">
        <f>IF(ISNA(VLOOKUP(H87,Performances!I:M,2,FALSE)),"",VLOOKUP(H87,Performances!I:M,2,FALSE))</f>
      </c>
      <c r="K87" s="3">
        <f>IF(ISNA(VLOOKUP(H87,Performances!I:M,3,FALSE)),"",VLOOKUP(H87,Performances!I:M,3,FALSE))</f>
      </c>
      <c r="L87" s="3">
        <f>IF(ISNA(VLOOKUP(H87,Performances!I:M,4,FALSE)),"",VLOOKUP(H87,Performances!I:M,4,FALSE))</f>
      </c>
      <c r="M87" s="3">
        <f>IF(ISNA(VLOOKUP(H87,Performances!I:M,5,FALSE)),"",VLOOKUP(H87,Performances!I:M,5,FALSE))</f>
      </c>
    </row>
    <row r="88" spans="1:13" ht="409.5">
      <c r="A88" s="5" t="s">
        <v>99</v>
      </c>
      <c r="B88" s="6">
        <v>86</v>
      </c>
      <c r="C88" s="5">
        <f>IF(ISNA(VLOOKUP(A88,Performances!I:K,2,FALSE)),"",VLOOKUP(A88,Performances!I:K,2,FALSE))</f>
      </c>
      <c r="D88" s="5">
        <f>IF(ISNA(VLOOKUP(A88,Performances!I:K,3,FALSE)),"",VLOOKUP(A88,Performances!I:K,3,FALSE))</f>
      </c>
      <c r="E88" s="5">
        <f>IF(ISNA(VLOOKUP(A88,Performances!I:L,4,FALSE)),"",VLOOKUP(A88,Performances!I:L,4,FALSE))</f>
      </c>
      <c r="F88" s="5">
        <f>IF(ISNA(VLOOKUP(A88,Performances!I:M,5,FALSE)),"",VLOOKUP(A88,Performances!I:M,5,FALSE))</f>
      </c>
      <c r="H88" s="18" t="s">
        <v>199</v>
      </c>
      <c r="I88" s="18">
        <v>86</v>
      </c>
      <c r="J88" s="18">
        <f>IF(ISNA(VLOOKUP(H88,Performances!I:M,2,FALSE)),"",VLOOKUP(H88,Performances!I:M,2,FALSE))</f>
      </c>
      <c r="K88" s="18">
        <f>IF(ISNA(VLOOKUP(H88,Performances!I:M,3,FALSE)),"",VLOOKUP(H88,Performances!I:M,3,FALSE))</f>
      </c>
      <c r="L88" s="18">
        <f>IF(ISNA(VLOOKUP(H88,Performances!I:M,4,FALSE)),"",VLOOKUP(H88,Performances!I:M,4,FALSE))</f>
      </c>
      <c r="M88" s="18">
        <f>IF(ISNA(VLOOKUP(H88,Performances!I:M,5,FALSE)),"",VLOOKUP(H88,Performances!I:M,5,FALSE))</f>
      </c>
    </row>
    <row r="89" spans="1:13" ht="409.5">
      <c r="A89" s="3" t="s">
        <v>100</v>
      </c>
      <c r="B89" s="2">
        <v>87</v>
      </c>
      <c r="C89" s="3">
        <f>IF(ISNA(VLOOKUP(A89,Performances!I:K,2,FALSE)),"",VLOOKUP(A89,Performances!I:K,2,FALSE))</f>
      </c>
      <c r="D89" s="3">
        <f>IF(ISNA(VLOOKUP(A89,Performances!I:K,3,FALSE)),"",VLOOKUP(A89,Performances!I:K,3,FALSE))</f>
      </c>
      <c r="E89" s="3">
        <f>IF(ISNA(VLOOKUP(A89,Performances!I:L,4,FALSE)),"",VLOOKUP(A89,Performances!I:L,4,FALSE))</f>
      </c>
      <c r="F89" s="3">
        <f>IF(ISNA(VLOOKUP(A89,Performances!I:M,5,FALSE)),"",VLOOKUP(A89,Performances!I:M,5,FALSE))</f>
      </c>
      <c r="H89" s="3" t="s">
        <v>200</v>
      </c>
      <c r="I89" s="3">
        <v>87</v>
      </c>
      <c r="J89" s="3">
        <f>IF(ISNA(VLOOKUP(H89,Performances!I:M,2,FALSE)),"",VLOOKUP(H89,Performances!I:M,2,FALSE))</f>
      </c>
      <c r="K89" s="3">
        <f>IF(ISNA(VLOOKUP(H89,Performances!I:M,3,FALSE)),"",VLOOKUP(H89,Performances!I:M,3,FALSE))</f>
      </c>
      <c r="L89" s="3">
        <f>IF(ISNA(VLOOKUP(H89,Performances!I:M,4,FALSE)),"",VLOOKUP(H89,Performances!I:M,4,FALSE))</f>
      </c>
      <c r="M89" s="3">
        <f>IF(ISNA(VLOOKUP(H89,Performances!I:M,5,FALSE)),"",VLOOKUP(H89,Performances!I:M,5,FALSE))</f>
      </c>
    </row>
    <row r="90" spans="1:13" ht="409.5">
      <c r="A90" s="5" t="s">
        <v>101</v>
      </c>
      <c r="B90" s="6">
        <v>88</v>
      </c>
      <c r="C90" s="5">
        <f>IF(ISNA(VLOOKUP(A90,Performances!I:K,2,FALSE)),"",VLOOKUP(A90,Performances!I:K,2,FALSE))</f>
      </c>
      <c r="D90" s="5">
        <f>IF(ISNA(VLOOKUP(A90,Performances!I:K,3,FALSE)),"",VLOOKUP(A90,Performances!I:K,3,FALSE))</f>
      </c>
      <c r="E90" s="5">
        <f>IF(ISNA(VLOOKUP(A90,Performances!I:L,4,FALSE)),"",VLOOKUP(A90,Performances!I:L,4,FALSE))</f>
      </c>
      <c r="F90" s="5">
        <f>IF(ISNA(VLOOKUP(A90,Performances!I:M,5,FALSE)),"",VLOOKUP(A90,Performances!I:M,5,FALSE))</f>
      </c>
      <c r="H90" s="18" t="s">
        <v>201</v>
      </c>
      <c r="I90" s="18">
        <v>88</v>
      </c>
      <c r="J90" s="18">
        <f>IF(ISNA(VLOOKUP(H90,Performances!I:M,2,FALSE)),"",VLOOKUP(H90,Performances!I:M,2,FALSE))</f>
      </c>
      <c r="K90" s="18">
        <f>IF(ISNA(VLOOKUP(H90,Performances!I:M,3,FALSE)),"",VLOOKUP(H90,Performances!I:M,3,FALSE))</f>
      </c>
      <c r="L90" s="18">
        <f>IF(ISNA(VLOOKUP(H90,Performances!I:M,4,FALSE)),"",VLOOKUP(H90,Performances!I:M,4,FALSE))</f>
      </c>
      <c r="M90" s="18">
        <f>IF(ISNA(VLOOKUP(H90,Performances!I:M,5,FALSE)),"",VLOOKUP(H90,Performances!I:M,5,FALSE))</f>
      </c>
    </row>
    <row r="91" spans="1:13" ht="409.5">
      <c r="A91" s="3" t="s">
        <v>102</v>
      </c>
      <c r="B91" s="2">
        <v>89</v>
      </c>
      <c r="C91" s="3">
        <f>IF(ISNA(VLOOKUP(A91,Performances!I:K,2,FALSE)),"",VLOOKUP(A91,Performances!I:K,2,FALSE))</f>
      </c>
      <c r="D91" s="3">
        <f>IF(ISNA(VLOOKUP(A91,Performances!I:K,3,FALSE)),"",VLOOKUP(A91,Performances!I:K,3,FALSE))</f>
      </c>
      <c r="E91" s="3">
        <f>IF(ISNA(VLOOKUP(A91,Performances!I:L,4,FALSE)),"",VLOOKUP(A91,Performances!I:L,4,FALSE))</f>
      </c>
      <c r="F91" s="3">
        <f>IF(ISNA(VLOOKUP(A91,Performances!I:M,5,FALSE)),"",VLOOKUP(A91,Performances!I:M,5,FALSE))</f>
      </c>
      <c r="H91" s="3" t="s">
        <v>202</v>
      </c>
      <c r="I91" s="3">
        <v>89</v>
      </c>
      <c r="J91" s="3">
        <f>IF(ISNA(VLOOKUP(H91,Performances!I:M,2,FALSE)),"",VLOOKUP(H91,Performances!I:M,2,FALSE))</f>
      </c>
      <c r="K91" s="3">
        <f>IF(ISNA(VLOOKUP(H91,Performances!I:M,3,FALSE)),"",VLOOKUP(H91,Performances!I:M,3,FALSE))</f>
      </c>
      <c r="L91" s="3">
        <f>IF(ISNA(VLOOKUP(H91,Performances!I:M,4,FALSE)),"",VLOOKUP(H91,Performances!I:M,4,FALSE))</f>
      </c>
      <c r="M91" s="3">
        <f>IF(ISNA(VLOOKUP(H91,Performances!I:M,5,FALSE)),"",VLOOKUP(H91,Performances!I:M,5,FALSE))</f>
      </c>
    </row>
    <row r="92" spans="1:13" ht="409.5">
      <c r="A92" s="5" t="s">
        <v>103</v>
      </c>
      <c r="B92" s="6">
        <v>90</v>
      </c>
      <c r="C92" s="5">
        <f>IF(ISNA(VLOOKUP(A92,Performances!I:K,2,FALSE)),"",VLOOKUP(A92,Performances!I:K,2,FALSE))</f>
      </c>
      <c r="D92" s="5">
        <f>IF(ISNA(VLOOKUP(A92,Performances!I:K,3,FALSE)),"",VLOOKUP(A92,Performances!I:K,3,FALSE))</f>
      </c>
      <c r="E92" s="5">
        <f>IF(ISNA(VLOOKUP(A92,Performances!I:L,4,FALSE)),"",VLOOKUP(A92,Performances!I:L,4,FALSE))</f>
      </c>
      <c r="F92" s="5">
        <f>IF(ISNA(VLOOKUP(A92,Performances!I:M,5,FALSE)),"",VLOOKUP(A92,Performances!I:M,5,FALSE))</f>
      </c>
      <c r="H92" s="18" t="s">
        <v>203</v>
      </c>
      <c r="I92" s="18">
        <v>90</v>
      </c>
      <c r="J92" s="18">
        <f>IF(ISNA(VLOOKUP(H92,Performances!I:M,2,FALSE)),"",VLOOKUP(H92,Performances!I:M,2,FALSE))</f>
      </c>
      <c r="K92" s="18">
        <f>IF(ISNA(VLOOKUP(H92,Performances!I:M,3,FALSE)),"",VLOOKUP(H92,Performances!I:M,3,FALSE))</f>
      </c>
      <c r="L92" s="18">
        <f>IF(ISNA(VLOOKUP(H92,Performances!I:M,4,FALSE)),"",VLOOKUP(H92,Performances!I:M,4,FALSE))</f>
      </c>
      <c r="M92" s="18">
        <f>IF(ISNA(VLOOKUP(H92,Performances!I:M,5,FALSE)),"",VLOOKUP(H92,Performances!I:M,5,FALSE))</f>
      </c>
    </row>
    <row r="93" spans="1:13" ht="409.5">
      <c r="A93" s="3" t="s">
        <v>104</v>
      </c>
      <c r="B93" s="2">
        <v>91</v>
      </c>
      <c r="C93" s="3">
        <f>IF(ISNA(VLOOKUP(A93,Performances!I:K,2,FALSE)),"",VLOOKUP(A93,Performances!I:K,2,FALSE))</f>
      </c>
      <c r="D93" s="3">
        <f>IF(ISNA(VLOOKUP(A93,Performances!I:K,3,FALSE)),"",VLOOKUP(A93,Performances!I:K,3,FALSE))</f>
      </c>
      <c r="E93" s="3">
        <f>IF(ISNA(VLOOKUP(A93,Performances!I:L,4,FALSE)),"",VLOOKUP(A93,Performances!I:L,4,FALSE))</f>
      </c>
      <c r="F93" s="3">
        <f>IF(ISNA(VLOOKUP(A93,Performances!I:M,5,FALSE)),"",VLOOKUP(A93,Performances!I:M,5,FALSE))</f>
      </c>
      <c r="H93" s="3" t="s">
        <v>204</v>
      </c>
      <c r="I93" s="3">
        <v>91</v>
      </c>
      <c r="J93" s="3">
        <f>IF(ISNA(VLOOKUP(H93,Performances!I:M,2,FALSE)),"",VLOOKUP(H93,Performances!I:M,2,FALSE))</f>
      </c>
      <c r="K93" s="3">
        <f>IF(ISNA(VLOOKUP(H93,Performances!I:M,3,FALSE)),"",VLOOKUP(H93,Performances!I:M,3,FALSE))</f>
      </c>
      <c r="L93" s="3">
        <f>IF(ISNA(VLOOKUP(H93,Performances!I:M,4,FALSE)),"",VLOOKUP(H93,Performances!I:M,4,FALSE))</f>
      </c>
      <c r="M93" s="3">
        <f>IF(ISNA(VLOOKUP(H93,Performances!I:M,5,FALSE)),"",VLOOKUP(H93,Performances!I:M,5,FALSE))</f>
      </c>
    </row>
    <row r="94" spans="1:13" ht="409.5">
      <c r="A94" s="5" t="s">
        <v>105</v>
      </c>
      <c r="B94" s="6">
        <v>92</v>
      </c>
      <c r="C94" s="5">
        <f>IF(ISNA(VLOOKUP(A94,Performances!I:K,2,FALSE)),"",VLOOKUP(A94,Performances!I:K,2,FALSE))</f>
      </c>
      <c r="D94" s="5">
        <f>IF(ISNA(VLOOKUP(A94,Performances!I:K,3,FALSE)),"",VLOOKUP(A94,Performances!I:K,3,FALSE))</f>
      </c>
      <c r="E94" s="5">
        <f>IF(ISNA(VLOOKUP(A94,Performances!I:L,4,FALSE)),"",VLOOKUP(A94,Performances!I:L,4,FALSE))</f>
      </c>
      <c r="F94" s="5">
        <f>IF(ISNA(VLOOKUP(A94,Performances!I:M,5,FALSE)),"",VLOOKUP(A94,Performances!I:M,5,FALSE))</f>
      </c>
      <c r="H94" s="18" t="s">
        <v>205</v>
      </c>
      <c r="I94" s="18">
        <v>92</v>
      </c>
      <c r="J94" s="18">
        <f>IF(ISNA(VLOOKUP(H94,Performances!I:M,2,FALSE)),"",VLOOKUP(H94,Performances!I:M,2,FALSE))</f>
      </c>
      <c r="K94" s="18">
        <f>IF(ISNA(VLOOKUP(H94,Performances!I:M,3,FALSE)),"",VLOOKUP(H94,Performances!I:M,3,FALSE))</f>
      </c>
      <c r="L94" s="18">
        <f>IF(ISNA(VLOOKUP(H94,Performances!I:M,4,FALSE)),"",VLOOKUP(H94,Performances!I:M,4,FALSE))</f>
      </c>
      <c r="M94" s="18">
        <f>IF(ISNA(VLOOKUP(H94,Performances!I:M,5,FALSE)),"",VLOOKUP(H94,Performances!I:M,5,FALSE))</f>
      </c>
    </row>
    <row r="95" spans="1:13" ht="409.5">
      <c r="A95" s="3" t="s">
        <v>106</v>
      </c>
      <c r="B95" s="2">
        <v>93</v>
      </c>
      <c r="C95" s="3">
        <f>IF(ISNA(VLOOKUP(A95,Performances!I:K,2,FALSE)),"",VLOOKUP(A95,Performances!I:K,2,FALSE))</f>
      </c>
      <c r="D95" s="3">
        <f>IF(ISNA(VLOOKUP(A95,Performances!I:K,3,FALSE)),"",VLOOKUP(A95,Performances!I:K,3,FALSE))</f>
      </c>
      <c r="E95" s="3">
        <f>IF(ISNA(VLOOKUP(A95,Performances!I:L,4,FALSE)),"",VLOOKUP(A95,Performances!I:L,4,FALSE))</f>
      </c>
      <c r="F95" s="3">
        <f>IF(ISNA(VLOOKUP(A95,Performances!I:M,5,FALSE)),"",VLOOKUP(A95,Performances!I:M,5,FALSE))</f>
      </c>
      <c r="H95" s="3" t="s">
        <v>206</v>
      </c>
      <c r="I95" s="3">
        <v>93</v>
      </c>
      <c r="J95" s="3">
        <f>IF(ISNA(VLOOKUP(H95,Performances!I:M,2,FALSE)),"",VLOOKUP(H95,Performances!I:M,2,FALSE))</f>
      </c>
      <c r="K95" s="3">
        <f>IF(ISNA(VLOOKUP(H95,Performances!I:M,3,FALSE)),"",VLOOKUP(H95,Performances!I:M,3,FALSE))</f>
      </c>
      <c r="L95" s="3">
        <f>IF(ISNA(VLOOKUP(H95,Performances!I:M,4,FALSE)),"",VLOOKUP(H95,Performances!I:M,4,FALSE))</f>
      </c>
      <c r="M95" s="3">
        <f>IF(ISNA(VLOOKUP(H95,Performances!I:M,5,FALSE)),"",VLOOKUP(H95,Performances!I:M,5,FALSE))</f>
      </c>
    </row>
    <row r="96" spans="1:13" ht="409.5">
      <c r="A96" s="5" t="s">
        <v>107</v>
      </c>
      <c r="B96" s="6">
        <v>94</v>
      </c>
      <c r="C96" s="5">
        <f>IF(ISNA(VLOOKUP(A96,Performances!I:K,2,FALSE)),"",VLOOKUP(A96,Performances!I:K,2,FALSE))</f>
      </c>
      <c r="D96" s="5">
        <f>IF(ISNA(VLOOKUP(A96,Performances!I:K,3,FALSE)),"",VLOOKUP(A96,Performances!I:K,3,FALSE))</f>
      </c>
      <c r="E96" s="5">
        <f>IF(ISNA(VLOOKUP(A96,Performances!I:L,4,FALSE)),"",VLOOKUP(A96,Performances!I:L,4,FALSE))</f>
      </c>
      <c r="F96" s="5">
        <f>IF(ISNA(VLOOKUP(A96,Performances!I:M,5,FALSE)),"",VLOOKUP(A96,Performances!I:M,5,FALSE))</f>
      </c>
      <c r="H96" s="18" t="s">
        <v>207</v>
      </c>
      <c r="I96" s="18">
        <v>94</v>
      </c>
      <c r="J96" s="18">
        <f>IF(ISNA(VLOOKUP(H96,Performances!I:M,2,FALSE)),"",VLOOKUP(H96,Performances!I:M,2,FALSE))</f>
      </c>
      <c r="K96" s="18">
        <f>IF(ISNA(VLOOKUP(H96,Performances!I:M,3,FALSE)),"",VLOOKUP(H96,Performances!I:M,3,FALSE))</f>
      </c>
      <c r="L96" s="18">
        <f>IF(ISNA(VLOOKUP(H96,Performances!I:M,4,FALSE)),"",VLOOKUP(H96,Performances!I:M,4,FALSE))</f>
      </c>
      <c r="M96" s="18">
        <f>IF(ISNA(VLOOKUP(H96,Performances!I:M,5,FALSE)),"",VLOOKUP(H96,Performances!I:M,5,FALSE))</f>
      </c>
    </row>
    <row r="97" spans="1:13" ht="409.5">
      <c r="A97" s="3" t="s">
        <v>108</v>
      </c>
      <c r="B97" s="2">
        <v>95</v>
      </c>
      <c r="C97" s="3">
        <f>IF(ISNA(VLOOKUP(A97,Performances!I:K,2,FALSE)),"",VLOOKUP(A97,Performances!I:K,2,FALSE))</f>
      </c>
      <c r="D97" s="3">
        <f>IF(ISNA(VLOOKUP(A97,Performances!I:K,3,FALSE)),"",VLOOKUP(A97,Performances!I:K,3,FALSE))</f>
      </c>
      <c r="E97" s="3">
        <f>IF(ISNA(VLOOKUP(A97,Performances!I:L,4,FALSE)),"",VLOOKUP(A97,Performances!I:L,4,FALSE))</f>
      </c>
      <c r="F97" s="3">
        <f>IF(ISNA(VLOOKUP(A97,Performances!I:M,5,FALSE)),"",VLOOKUP(A97,Performances!I:M,5,FALSE))</f>
      </c>
      <c r="H97" s="3" t="s">
        <v>208</v>
      </c>
      <c r="I97" s="3">
        <v>95</v>
      </c>
      <c r="J97" s="3">
        <f>IF(ISNA(VLOOKUP(H97,Performances!I:M,2,FALSE)),"",VLOOKUP(H97,Performances!I:M,2,FALSE))</f>
      </c>
      <c r="K97" s="3">
        <f>IF(ISNA(VLOOKUP(H97,Performances!I:M,3,FALSE)),"",VLOOKUP(H97,Performances!I:M,3,FALSE))</f>
      </c>
      <c r="L97" s="3">
        <f>IF(ISNA(VLOOKUP(H97,Performances!I:M,4,FALSE)),"",VLOOKUP(H97,Performances!I:M,4,FALSE))</f>
      </c>
      <c r="M97" s="3">
        <f>IF(ISNA(VLOOKUP(H97,Performances!I:M,5,FALSE)),"",VLOOKUP(H97,Performances!I:M,5,FALSE))</f>
      </c>
    </row>
    <row r="98" spans="1:13" ht="409.5">
      <c r="A98" s="5" t="s">
        <v>109</v>
      </c>
      <c r="B98" s="6">
        <v>96</v>
      </c>
      <c r="C98" s="5">
        <f>IF(ISNA(VLOOKUP(A98,Performances!I:K,2,FALSE)),"",VLOOKUP(A98,Performances!I:K,2,FALSE))</f>
      </c>
      <c r="D98" s="5">
        <f>IF(ISNA(VLOOKUP(A98,Performances!I:K,3,FALSE)),"",VLOOKUP(A98,Performances!I:K,3,FALSE))</f>
      </c>
      <c r="E98" s="5">
        <f>IF(ISNA(VLOOKUP(A98,Performances!I:L,4,FALSE)),"",VLOOKUP(A98,Performances!I:L,4,FALSE))</f>
      </c>
      <c r="F98" s="5">
        <f>IF(ISNA(VLOOKUP(A98,Performances!I:M,5,FALSE)),"",VLOOKUP(A98,Performances!I:M,5,FALSE))</f>
      </c>
      <c r="H98" s="18" t="s">
        <v>209</v>
      </c>
      <c r="I98" s="18">
        <v>96</v>
      </c>
      <c r="J98" s="18">
        <f>IF(ISNA(VLOOKUP(H98,Performances!I:M,2,FALSE)),"",VLOOKUP(H98,Performances!I:M,2,FALSE))</f>
      </c>
      <c r="K98" s="18">
        <f>IF(ISNA(VLOOKUP(H98,Performances!I:M,3,FALSE)),"",VLOOKUP(H98,Performances!I:M,3,FALSE))</f>
      </c>
      <c r="L98" s="18">
        <f>IF(ISNA(VLOOKUP(H98,Performances!I:M,4,FALSE)),"",VLOOKUP(H98,Performances!I:M,4,FALSE))</f>
      </c>
      <c r="M98" s="18">
        <f>IF(ISNA(VLOOKUP(H98,Performances!I:M,5,FALSE)),"",VLOOKUP(H98,Performances!I:M,5,FALSE))</f>
      </c>
    </row>
    <row r="99" spans="1:13" ht="409.5">
      <c r="A99" s="3" t="s">
        <v>110</v>
      </c>
      <c r="B99" s="2">
        <v>97</v>
      </c>
      <c r="C99" s="3">
        <f>IF(ISNA(VLOOKUP(A99,Performances!I:K,2,FALSE)),"",VLOOKUP(A99,Performances!I:K,2,FALSE))</f>
      </c>
      <c r="D99" s="3">
        <f>IF(ISNA(VLOOKUP(A99,Performances!I:K,3,FALSE)),"",VLOOKUP(A99,Performances!I:K,3,FALSE))</f>
      </c>
      <c r="E99" s="3">
        <f>IF(ISNA(VLOOKUP(A99,Performances!I:L,4,FALSE)),"",VLOOKUP(A99,Performances!I:L,4,FALSE))</f>
      </c>
      <c r="F99" s="3">
        <f>IF(ISNA(VLOOKUP(A99,Performances!I:M,5,FALSE)),"",VLOOKUP(A99,Performances!I:M,5,FALSE))</f>
      </c>
      <c r="H99" s="3" t="s">
        <v>210</v>
      </c>
      <c r="I99" s="3">
        <v>97</v>
      </c>
      <c r="J99" s="3">
        <f>IF(ISNA(VLOOKUP(H99,Performances!I:M,2,FALSE)),"",VLOOKUP(H99,Performances!I:M,2,FALSE))</f>
      </c>
      <c r="K99" s="3">
        <f>IF(ISNA(VLOOKUP(H99,Performances!I:M,3,FALSE)),"",VLOOKUP(H99,Performances!I:M,3,FALSE))</f>
      </c>
      <c r="L99" s="3">
        <f>IF(ISNA(VLOOKUP(H99,Performances!I:M,4,FALSE)),"",VLOOKUP(H99,Performances!I:M,4,FALSE))</f>
      </c>
      <c r="M99" s="3">
        <f>IF(ISNA(VLOOKUP(H99,Performances!I:M,5,FALSE)),"",VLOOKUP(H99,Performances!I:M,5,FALSE))</f>
      </c>
    </row>
    <row r="100" spans="1:13" ht="409.5">
      <c r="A100" s="5" t="s">
        <v>111</v>
      </c>
      <c r="B100" s="6">
        <v>98</v>
      </c>
      <c r="C100" s="5">
        <f>IF(ISNA(VLOOKUP(A100,Performances!I:K,2,FALSE)),"",VLOOKUP(A100,Performances!I:K,2,FALSE))</f>
      </c>
      <c r="D100" s="5">
        <f>IF(ISNA(VLOOKUP(A100,Performances!I:K,3,FALSE)),"",VLOOKUP(A100,Performances!I:K,3,FALSE))</f>
      </c>
      <c r="E100" s="5">
        <f>IF(ISNA(VLOOKUP(A100,Performances!I:L,4,FALSE)),"",VLOOKUP(A100,Performances!I:L,4,FALSE))</f>
      </c>
      <c r="F100" s="5">
        <f>IF(ISNA(VLOOKUP(A100,Performances!I:M,5,FALSE)),"",VLOOKUP(A100,Performances!I:M,5,FALSE))</f>
      </c>
      <c r="H100" s="18" t="s">
        <v>211</v>
      </c>
      <c r="I100" s="18">
        <v>98</v>
      </c>
      <c r="J100" s="18">
        <f>IF(ISNA(VLOOKUP(H100,Performances!I:M,2,FALSE)),"",VLOOKUP(H100,Performances!I:M,2,FALSE))</f>
      </c>
      <c r="K100" s="18">
        <f>IF(ISNA(VLOOKUP(H100,Performances!I:M,3,FALSE)),"",VLOOKUP(H100,Performances!I:M,3,FALSE))</f>
      </c>
      <c r="L100" s="18">
        <f>IF(ISNA(VLOOKUP(H100,Performances!I:M,4,FALSE)),"",VLOOKUP(H100,Performances!I:M,4,FALSE))</f>
      </c>
      <c r="M100" s="18">
        <f>IF(ISNA(VLOOKUP(H100,Performances!I:M,5,FALSE)),"",VLOOKUP(H100,Performances!I:M,5,FALSE))</f>
      </c>
    </row>
    <row r="101" spans="1:13" ht="409.5">
      <c r="A101" s="3" t="s">
        <v>112</v>
      </c>
      <c r="B101" s="2">
        <v>99</v>
      </c>
      <c r="C101" s="3">
        <f>IF(ISNA(VLOOKUP(A101,Performances!I:K,2,FALSE)),"",VLOOKUP(A101,Performances!I:K,2,FALSE))</f>
      </c>
      <c r="D101" s="3">
        <f>IF(ISNA(VLOOKUP(A101,Performances!I:K,3,FALSE)),"",VLOOKUP(A101,Performances!I:K,3,FALSE))</f>
      </c>
      <c r="E101" s="3">
        <f>IF(ISNA(VLOOKUP(A101,Performances!I:L,4,FALSE)),"",VLOOKUP(A101,Performances!I:L,4,FALSE))</f>
      </c>
      <c r="F101" s="3">
        <f>IF(ISNA(VLOOKUP(A101,Performances!I:M,5,FALSE)),"",VLOOKUP(A101,Performances!I:M,5,FALSE))</f>
      </c>
      <c r="H101" s="3" t="s">
        <v>212</v>
      </c>
      <c r="I101" s="3">
        <v>99</v>
      </c>
      <c r="J101" s="3">
        <f>IF(ISNA(VLOOKUP(H101,Performances!I:M,2,FALSE)),"",VLOOKUP(H101,Performances!I:M,2,FALSE))</f>
      </c>
      <c r="K101" s="3">
        <f>IF(ISNA(VLOOKUP(H101,Performances!I:M,3,FALSE)),"",VLOOKUP(H101,Performances!I:M,3,FALSE))</f>
      </c>
      <c r="L101" s="3">
        <f>IF(ISNA(VLOOKUP(H101,Performances!I:M,4,FALSE)),"",VLOOKUP(H101,Performances!I:M,4,FALSE))</f>
      </c>
      <c r="M101" s="3">
        <f>IF(ISNA(VLOOKUP(H101,Performances!I:M,5,FALSE)),"",VLOOKUP(H101,Performances!I:M,5,FALSE))</f>
      </c>
    </row>
    <row r="102" spans="1:13" ht="409.5">
      <c r="A102" s="5" t="s">
        <v>113</v>
      </c>
      <c r="B102" s="6">
        <v>100</v>
      </c>
      <c r="C102" s="5">
        <f>IF(ISNA(VLOOKUP(A102,Performances!I:K,2,FALSE)),"",VLOOKUP(A102,Performances!I:K,2,FALSE))</f>
      </c>
      <c r="D102" s="5">
        <f>IF(ISNA(VLOOKUP(A102,Performances!I:K,3,FALSE)),"",VLOOKUP(A102,Performances!I:K,3,FALSE))</f>
      </c>
      <c r="E102" s="5">
        <f>IF(ISNA(VLOOKUP(A102,Performances!I:L,4,FALSE)),"",VLOOKUP(A102,Performances!I:L,4,FALSE))</f>
      </c>
      <c r="F102" s="5">
        <f>IF(ISNA(VLOOKUP(A102,Performances!I:M,5,FALSE)),"",VLOOKUP(A102,Performances!I:M,5,FALSE))</f>
      </c>
      <c r="H102" s="18" t="s">
        <v>213</v>
      </c>
      <c r="I102" s="18">
        <v>100</v>
      </c>
      <c r="J102" s="18">
        <f>IF(ISNA(VLOOKUP(H102,Performances!I:M,2,FALSE)),"",VLOOKUP(H102,Performances!I:M,2,FALSE))</f>
      </c>
      <c r="K102" s="18">
        <f>IF(ISNA(VLOOKUP(H102,Performances!I:M,3,FALSE)),"",VLOOKUP(H102,Performances!I:M,3,FALSE))</f>
      </c>
      <c r="L102" s="18">
        <f>IF(ISNA(VLOOKUP(H102,Performances!I:M,4,FALSE)),"",VLOOKUP(H102,Performances!I:M,4,FALSE))</f>
      </c>
      <c r="M102" s="18">
        <f>IF(ISNA(VLOOKUP(H102,Performances!I:M,5,FALSE)),"",VLOOKUP(H102,Performances!I:M,5,FALSE))</f>
      </c>
    </row>
  </sheetData>
  <sheetProtection password="CC3D" sheet="1"/>
  <mergeCells count="2">
    <mergeCell ref="A1:F1"/>
    <mergeCell ref="H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">
      <selection activeCell="H2" sqref="H1:H16384"/>
    </sheetView>
  </sheetViews>
  <sheetFormatPr defaultColWidth="11.421875" defaultRowHeight="12.75"/>
  <cols>
    <col min="1" max="1" width="11.421875" style="2" hidden="1" customWidth="1"/>
    <col min="2" max="2" width="11.421875" style="2" bestFit="1" customWidth="1"/>
    <col min="3" max="3" width="10.00390625" style="2" customWidth="1"/>
    <col min="4" max="4" width="23.28125" style="2" customWidth="1"/>
    <col min="5" max="5" width="22.00390625" style="2" customWidth="1"/>
    <col min="6" max="6" width="10.140625" style="2" bestFit="1" customWidth="1"/>
    <col min="7" max="7" width="11.421875" style="2" customWidth="1"/>
    <col min="8" max="8" width="11.421875" style="2" hidden="1" customWidth="1"/>
    <col min="9" max="9" width="11.421875" style="2" bestFit="1" customWidth="1"/>
    <col min="10" max="10" width="11.28125" style="2" customWidth="1"/>
    <col min="11" max="11" width="21.28125" style="2" customWidth="1"/>
    <col min="12" max="12" width="19.7109375" style="2" customWidth="1"/>
    <col min="13" max="13" width="10.140625" style="2" bestFit="1" customWidth="1"/>
    <col min="14" max="16384" width="11.421875" style="2" customWidth="1"/>
  </cols>
  <sheetData>
    <row r="1" spans="1:13" ht="26.25" customHeight="1">
      <c r="A1" s="35" t="s">
        <v>617</v>
      </c>
      <c r="B1" s="35"/>
      <c r="C1" s="35"/>
      <c r="D1" s="35"/>
      <c r="E1" s="35"/>
      <c r="F1" s="35"/>
      <c r="H1" s="37" t="s">
        <v>618</v>
      </c>
      <c r="I1" s="37"/>
      <c r="J1" s="37"/>
      <c r="K1" s="37"/>
      <c r="L1" s="37"/>
      <c r="M1" s="37"/>
    </row>
    <row r="2" spans="1:13" ht="25.5">
      <c r="A2" s="1"/>
      <c r="B2" s="1" t="s">
        <v>9</v>
      </c>
      <c r="C2" s="1" t="s">
        <v>7</v>
      </c>
      <c r="D2" s="1" t="s">
        <v>2</v>
      </c>
      <c r="E2" s="1" t="s">
        <v>3</v>
      </c>
      <c r="F2" s="1" t="s">
        <v>10</v>
      </c>
      <c r="H2" s="17"/>
      <c r="I2" s="17" t="s">
        <v>9</v>
      </c>
      <c r="J2" s="17" t="s">
        <v>7</v>
      </c>
      <c r="K2" s="17" t="s">
        <v>2</v>
      </c>
      <c r="L2" s="17" t="s">
        <v>3</v>
      </c>
      <c r="M2" s="17" t="s">
        <v>10</v>
      </c>
    </row>
    <row r="3" spans="1:13" ht="12.75">
      <c r="A3" s="2" t="s">
        <v>214</v>
      </c>
      <c r="B3" s="2">
        <v>1</v>
      </c>
      <c r="C3" s="3">
        <f>IF(ISNA(VLOOKUP(A3,Performances!I:K,2,FALSE)),"",VLOOKUP(A3,Performances!I:K,2,FALSE))</f>
        <v>11.04</v>
      </c>
      <c r="D3" s="3" t="str">
        <f>IF(ISNA(VLOOKUP(A3,Performances!I:K,3,FALSE)),"",VLOOKUP(A3,Performances!I:K,3,FALSE))</f>
        <v>ROUX</v>
      </c>
      <c r="E3" s="3" t="str">
        <f>IF(ISNA(VLOOKUP(A3,Performances!I:L,4,FALSE)),"",VLOOKUP(A3,Performances!I:L,4,FALSE))</f>
        <v>ANTHONY</v>
      </c>
      <c r="F3" s="3">
        <f>IF(ISNA(VLOOKUP(A3,Performances!I:M,5,FALSE)),"",VLOOKUP(A3,Performances!I:M,5,FALSE))</f>
        <v>2001</v>
      </c>
      <c r="H3" s="3" t="s">
        <v>314</v>
      </c>
      <c r="I3" s="3">
        <v>1</v>
      </c>
      <c r="J3" s="3">
        <f>IF(ISNA(VLOOKUP(H3,Performances!I:M,2,FALSE)),"",VLOOKUP(H3,Performances!I:M,2,FALSE))</f>
        <v>13.12</v>
      </c>
      <c r="K3" s="3" t="str">
        <f>IF(ISNA(VLOOKUP(H3,Performances!I:M,3,FALSE)),"",VLOOKUP(H3,Performances!I:M,3,FALSE))</f>
        <v>CARTRON</v>
      </c>
      <c r="L3" s="3" t="str">
        <f>IF(ISNA(VLOOKUP(H3,Performances!I:M,4,FALSE)),"",VLOOKUP(H3,Performances!I:M,4,FALSE))</f>
        <v>LESLIE</v>
      </c>
      <c r="M3" s="3">
        <f>IF(ISNA(VLOOKUP(H3,Performances!I:M,5,FALSE)),"",VLOOKUP(H3,Performances!I:M,5,FALSE))</f>
        <v>2002</v>
      </c>
    </row>
    <row r="4" spans="1:13" ht="12.75">
      <c r="A4" s="6" t="s">
        <v>215</v>
      </c>
      <c r="B4" s="6">
        <v>2</v>
      </c>
      <c r="C4" s="5">
        <f>IF(ISNA(VLOOKUP(A4,Performances!I:K,2,FALSE)),"",VLOOKUP(A4,Performances!I:K,2,FALSE))</f>
        <v>11.18</v>
      </c>
      <c r="D4" s="5" t="str">
        <f>IF(ISNA(VLOOKUP(A4,Performances!I:K,3,FALSE)),"",VLOOKUP(A4,Performances!I:K,3,FALSE))</f>
        <v>VERNET</v>
      </c>
      <c r="E4" s="5" t="str">
        <f>IF(ISNA(VLOOKUP(A4,Performances!I:L,4,FALSE)),"",VLOOKUP(A4,Performances!I:L,4,FALSE))</f>
        <v>CORENTIN</v>
      </c>
      <c r="F4" s="5">
        <f>IF(ISNA(VLOOKUP(A4,Performances!I:M,5,FALSE)),"",VLOOKUP(A4,Performances!I:M,5,FALSE))</f>
        <v>2001</v>
      </c>
      <c r="H4" s="18" t="s">
        <v>315</v>
      </c>
      <c r="I4" s="18">
        <v>2</v>
      </c>
      <c r="J4" s="18">
        <f>IF(ISNA(VLOOKUP(H4,Performances!I:M,2,FALSE)),"",VLOOKUP(H4,Performances!I:M,2,FALSE))</f>
        <v>15.1</v>
      </c>
      <c r="K4" s="18" t="str">
        <f>IF(ISNA(VLOOKUP(H4,Performances!I:M,3,FALSE)),"",VLOOKUP(H4,Performances!I:M,3,FALSE))</f>
        <v>MARKUT</v>
      </c>
      <c r="L4" s="18" t="str">
        <f>IF(ISNA(VLOOKUP(H4,Performances!I:M,4,FALSE)),"",VLOOKUP(H4,Performances!I:M,4,FALSE))</f>
        <v>CHLOE</v>
      </c>
      <c r="M4" s="18">
        <f>IF(ISNA(VLOOKUP(H4,Performances!I:M,5,FALSE)),"",VLOOKUP(H4,Performances!I:M,5,FALSE))</f>
        <v>2001</v>
      </c>
    </row>
    <row r="5" spans="1:13" ht="12.75">
      <c r="A5" s="2" t="s">
        <v>216</v>
      </c>
      <c r="B5" s="2">
        <v>3</v>
      </c>
      <c r="C5" s="3">
        <f>IF(ISNA(VLOOKUP(A5,Performances!I:K,2,FALSE)),"",VLOOKUP(A5,Performances!I:K,2,FALSE))</f>
        <v>11.4</v>
      </c>
      <c r="D5" s="3" t="str">
        <f>IF(ISNA(VLOOKUP(A5,Performances!I:K,3,FALSE)),"",VLOOKUP(A5,Performances!I:K,3,FALSE))</f>
        <v>LESCOP</v>
      </c>
      <c r="E5" s="3" t="str">
        <f>IF(ISNA(VLOOKUP(A5,Performances!I:L,4,FALSE)),"",VLOOKUP(A5,Performances!I:L,4,FALSE))</f>
        <v>ERWANN</v>
      </c>
      <c r="F5" s="3">
        <f>IF(ISNA(VLOOKUP(A5,Performances!I:M,5,FALSE)),"",VLOOKUP(A5,Performances!I:M,5,FALSE))</f>
        <v>2002</v>
      </c>
      <c r="H5" s="3" t="s">
        <v>316</v>
      </c>
      <c r="I5" s="3">
        <v>3</v>
      </c>
      <c r="J5" s="3">
        <f>IF(ISNA(VLOOKUP(H5,Performances!I:M,2,FALSE)),"",VLOOKUP(H5,Performances!I:M,2,FALSE))</f>
        <v>15.46</v>
      </c>
      <c r="K5" s="3" t="str">
        <f>IF(ISNA(VLOOKUP(H5,Performances!I:M,3,FALSE)),"",VLOOKUP(H5,Performances!I:M,3,FALSE))</f>
        <v>PONTVIANNE</v>
      </c>
      <c r="L5" s="3" t="str">
        <f>IF(ISNA(VLOOKUP(H5,Performances!I:M,4,FALSE)),"",VLOOKUP(H5,Performances!I:M,4,FALSE))</f>
        <v>ELSA</v>
      </c>
      <c r="M5" s="3">
        <f>IF(ISNA(VLOOKUP(H5,Performances!I:M,5,FALSE)),"",VLOOKUP(H5,Performances!I:M,5,FALSE))</f>
        <v>2001</v>
      </c>
    </row>
    <row r="6" spans="1:13" ht="12.75">
      <c r="A6" s="6" t="s">
        <v>217</v>
      </c>
      <c r="B6" s="6">
        <v>4</v>
      </c>
      <c r="C6" s="5">
        <f>IF(ISNA(VLOOKUP(A6,Performances!I:K,2,FALSE)),"",VLOOKUP(A6,Performances!I:K,2,FALSE))</f>
        <v>11.5</v>
      </c>
      <c r="D6" s="5" t="str">
        <f>IF(ISNA(VLOOKUP(A6,Performances!I:K,3,FALSE)),"",VLOOKUP(A6,Performances!I:K,3,FALSE))</f>
        <v>BLINEAU</v>
      </c>
      <c r="E6" s="5" t="str">
        <f>IF(ISNA(VLOOKUP(A6,Performances!I:L,4,FALSE)),"",VLOOKUP(A6,Performances!I:L,4,FALSE))</f>
        <v>CLEMENT</v>
      </c>
      <c r="F6" s="5">
        <f>IF(ISNA(VLOOKUP(A6,Performances!I:M,5,FALSE)),"",VLOOKUP(A6,Performances!I:M,5,FALSE))</f>
        <v>2001</v>
      </c>
      <c r="H6" s="18" t="s">
        <v>317</v>
      </c>
      <c r="I6" s="18">
        <v>4</v>
      </c>
      <c r="J6" s="18">
        <f>IF(ISNA(VLOOKUP(H6,Performances!I:M,2,FALSE)),"",VLOOKUP(H6,Performances!I:M,2,FALSE))</f>
        <v>15.47</v>
      </c>
      <c r="K6" s="18" t="str">
        <f>IF(ISNA(VLOOKUP(H6,Performances!I:M,3,FALSE)),"",VLOOKUP(H6,Performances!I:M,3,FALSE))</f>
        <v>LACOMBRADE</v>
      </c>
      <c r="L6" s="18" t="str">
        <f>IF(ISNA(VLOOKUP(H6,Performances!I:M,4,FALSE)),"",VLOOKUP(H6,Performances!I:M,4,FALSE))</f>
        <v>EMILIE</v>
      </c>
      <c r="M6" s="18">
        <f>IF(ISNA(VLOOKUP(H6,Performances!I:M,5,FALSE)),"",VLOOKUP(H6,Performances!I:M,5,FALSE))</f>
        <v>2001</v>
      </c>
    </row>
    <row r="7" spans="1:13" ht="12.75">
      <c r="A7" s="2" t="s">
        <v>218</v>
      </c>
      <c r="B7" s="2">
        <v>5</v>
      </c>
      <c r="C7" s="3">
        <f>IF(ISNA(VLOOKUP(A7,Performances!I:K,2,FALSE)),"",VLOOKUP(A7,Performances!I:K,2,FALSE))</f>
        <v>12.19</v>
      </c>
      <c r="D7" s="3" t="str">
        <f>IF(ISNA(VLOOKUP(A7,Performances!I:K,3,FALSE)),"",VLOOKUP(A7,Performances!I:K,3,FALSE))</f>
        <v>AMATHE</v>
      </c>
      <c r="E7" s="3" t="str">
        <f>IF(ISNA(VLOOKUP(A7,Performances!I:L,4,FALSE)),"",VLOOKUP(A7,Performances!I:L,4,FALSE))</f>
        <v>CORENTIN</v>
      </c>
      <c r="F7" s="3">
        <f>IF(ISNA(VLOOKUP(A7,Performances!I:M,5,FALSE)),"",VLOOKUP(A7,Performances!I:M,5,FALSE))</f>
        <v>2002</v>
      </c>
      <c r="H7" s="3" t="s">
        <v>318</v>
      </c>
      <c r="I7" s="3">
        <v>5</v>
      </c>
      <c r="J7" s="3">
        <f>IF(ISNA(VLOOKUP(H7,Performances!I:M,2,FALSE)),"",VLOOKUP(H7,Performances!I:M,2,FALSE))</f>
        <v>16</v>
      </c>
      <c r="K7" s="3" t="str">
        <f>IF(ISNA(VLOOKUP(H7,Performances!I:M,3,FALSE)),"",VLOOKUP(H7,Performances!I:M,3,FALSE))</f>
        <v>SALLES</v>
      </c>
      <c r="L7" s="3" t="str">
        <f>IF(ISNA(VLOOKUP(H7,Performances!I:M,4,FALSE)),"",VLOOKUP(H7,Performances!I:M,4,FALSE))</f>
        <v>MATHILDE</v>
      </c>
      <c r="M7" s="3">
        <f>IF(ISNA(VLOOKUP(H7,Performances!I:M,5,FALSE)),"",VLOOKUP(H7,Performances!I:M,5,FALSE))</f>
        <v>2001</v>
      </c>
    </row>
    <row r="8" spans="1:13" ht="12.75">
      <c r="A8" s="6" t="s">
        <v>219</v>
      </c>
      <c r="B8" s="6">
        <v>6</v>
      </c>
      <c r="C8" s="5">
        <f>IF(ISNA(VLOOKUP(A8,Performances!I:K,2,FALSE)),"",VLOOKUP(A8,Performances!I:K,2,FALSE))</f>
        <v>13.08</v>
      </c>
      <c r="D8" s="5" t="str">
        <f>IF(ISNA(VLOOKUP(A8,Performances!I:K,3,FALSE)),"",VLOOKUP(A8,Performances!I:K,3,FALSE))</f>
        <v>CORNY</v>
      </c>
      <c r="E8" s="5" t="str">
        <f>IF(ISNA(VLOOKUP(A8,Performances!I:L,4,FALSE)),"",VLOOKUP(A8,Performances!I:L,4,FALSE))</f>
        <v>NATHAN</v>
      </c>
      <c r="F8" s="5">
        <f>IF(ISNA(VLOOKUP(A8,Performances!I:M,5,FALSE)),"",VLOOKUP(A8,Performances!I:M,5,FALSE))</f>
        <v>2002</v>
      </c>
      <c r="H8" s="18" t="s">
        <v>319</v>
      </c>
      <c r="I8" s="18">
        <v>6</v>
      </c>
      <c r="J8" s="18">
        <f>IF(ISNA(VLOOKUP(H8,Performances!I:M,2,FALSE)),"",VLOOKUP(H8,Performances!I:M,2,FALSE))</f>
      </c>
      <c r="K8" s="18">
        <f>IF(ISNA(VLOOKUP(H8,Performances!I:M,3,FALSE)),"",VLOOKUP(H8,Performances!I:M,3,FALSE))</f>
      </c>
      <c r="L8" s="18">
        <f>IF(ISNA(VLOOKUP(H8,Performances!I:M,4,FALSE)),"",VLOOKUP(H8,Performances!I:M,4,FALSE))</f>
      </c>
      <c r="M8" s="18">
        <f>IF(ISNA(VLOOKUP(H8,Performances!I:M,5,FALSE)),"",VLOOKUP(H8,Performances!I:M,5,FALSE))</f>
      </c>
    </row>
    <row r="9" spans="1:13" ht="12.75">
      <c r="A9" s="2" t="s">
        <v>220</v>
      </c>
      <c r="B9" s="2">
        <v>7</v>
      </c>
      <c r="C9" s="3">
        <f>IF(ISNA(VLOOKUP(A9,Performances!I:K,2,FALSE)),"",VLOOKUP(A9,Performances!I:K,2,FALSE))</f>
        <v>13.2</v>
      </c>
      <c r="D9" s="3" t="str">
        <f>IF(ISNA(VLOOKUP(A9,Performances!I:K,3,FALSE)),"",VLOOKUP(A9,Performances!I:K,3,FALSE))</f>
        <v>TYSSANDIER</v>
      </c>
      <c r="E9" s="3" t="str">
        <f>IF(ISNA(VLOOKUP(A9,Performances!I:L,4,FALSE)),"",VLOOKUP(A9,Performances!I:L,4,FALSE))</f>
        <v>ANTHONY</v>
      </c>
      <c r="F9" s="3">
        <f>IF(ISNA(VLOOKUP(A9,Performances!I:M,5,FALSE)),"",VLOOKUP(A9,Performances!I:M,5,FALSE))</f>
        <v>2001</v>
      </c>
      <c r="H9" s="3" t="s">
        <v>320</v>
      </c>
      <c r="I9" s="3">
        <v>7</v>
      </c>
      <c r="J9" s="3">
        <f>IF(ISNA(VLOOKUP(H9,Performances!I:M,2,FALSE)),"",VLOOKUP(H9,Performances!I:M,2,FALSE))</f>
      </c>
      <c r="K9" s="3">
        <f>IF(ISNA(VLOOKUP(H9,Performances!I:M,3,FALSE)),"",VLOOKUP(H9,Performances!I:M,3,FALSE))</f>
      </c>
      <c r="L9" s="3">
        <f>IF(ISNA(VLOOKUP(H9,Performances!I:M,4,FALSE)),"",VLOOKUP(H9,Performances!I:M,4,FALSE))</f>
      </c>
      <c r="M9" s="3">
        <f>IF(ISNA(VLOOKUP(H9,Performances!I:M,5,FALSE)),"",VLOOKUP(H9,Performances!I:M,5,FALSE))</f>
      </c>
    </row>
    <row r="10" spans="1:13" ht="12.75">
      <c r="A10" s="6" t="s">
        <v>221</v>
      </c>
      <c r="B10" s="6">
        <v>8</v>
      </c>
      <c r="C10" s="5">
        <f>IF(ISNA(VLOOKUP(A10,Performances!I:K,2,FALSE)),"",VLOOKUP(A10,Performances!I:K,2,FALSE))</f>
        <v>13.4</v>
      </c>
      <c r="D10" s="5" t="str">
        <f>IF(ISNA(VLOOKUP(A10,Performances!I:K,3,FALSE)),"",VLOOKUP(A10,Performances!I:K,3,FALSE))</f>
        <v>LARRET</v>
      </c>
      <c r="E10" s="5" t="str">
        <f>IF(ISNA(VLOOKUP(A10,Performances!I:L,4,FALSE)),"",VLOOKUP(A10,Performances!I:L,4,FALSE))</f>
        <v>MATHIAS</v>
      </c>
      <c r="F10" s="5">
        <f>IF(ISNA(VLOOKUP(A10,Performances!I:M,5,FALSE)),"",VLOOKUP(A10,Performances!I:M,5,FALSE))</f>
        <v>2002</v>
      </c>
      <c r="H10" s="18" t="s">
        <v>321</v>
      </c>
      <c r="I10" s="18">
        <v>8</v>
      </c>
      <c r="J10" s="18">
        <f>IF(ISNA(VLOOKUP(H10,Performances!I:M,2,FALSE)),"",VLOOKUP(H10,Performances!I:M,2,FALSE))</f>
      </c>
      <c r="K10" s="18">
        <f>IF(ISNA(VLOOKUP(H10,Performances!I:M,3,FALSE)),"",VLOOKUP(H10,Performances!I:M,3,FALSE))</f>
      </c>
      <c r="L10" s="18">
        <f>IF(ISNA(VLOOKUP(H10,Performances!I:M,4,FALSE)),"",VLOOKUP(H10,Performances!I:M,4,FALSE))</f>
      </c>
      <c r="M10" s="18">
        <f>IF(ISNA(VLOOKUP(H10,Performances!I:M,5,FALSE)),"",VLOOKUP(H10,Performances!I:M,5,FALSE))</f>
      </c>
    </row>
    <row r="11" spans="1:13" ht="12.75">
      <c r="A11" s="2" t="s">
        <v>222</v>
      </c>
      <c r="B11" s="2">
        <v>9</v>
      </c>
      <c r="C11" s="3">
        <f>IF(ISNA(VLOOKUP(A11,Performances!I:K,2,FALSE)),"",VLOOKUP(A11,Performances!I:K,2,FALSE))</f>
        <v>13.41</v>
      </c>
      <c r="D11" s="3" t="str">
        <f>IF(ISNA(VLOOKUP(A11,Performances!I:K,3,FALSE)),"",VLOOKUP(A11,Performances!I:K,3,FALSE))</f>
        <v>MOING</v>
      </c>
      <c r="E11" s="3" t="str">
        <f>IF(ISNA(VLOOKUP(A11,Performances!I:L,4,FALSE)),"",VLOOKUP(A11,Performances!I:L,4,FALSE))</f>
        <v>BAPTISTE</v>
      </c>
      <c r="F11" s="3">
        <f>IF(ISNA(VLOOKUP(A11,Performances!I:M,5,FALSE)),"",VLOOKUP(A11,Performances!I:M,5,FALSE))</f>
        <v>2002</v>
      </c>
      <c r="H11" s="3" t="s">
        <v>322</v>
      </c>
      <c r="I11" s="3">
        <v>9</v>
      </c>
      <c r="J11" s="3">
        <f>IF(ISNA(VLOOKUP(H11,Performances!I:M,2,FALSE)),"",VLOOKUP(H11,Performances!I:M,2,FALSE))</f>
      </c>
      <c r="K11" s="3">
        <f>IF(ISNA(VLOOKUP(H11,Performances!I:M,3,FALSE)),"",VLOOKUP(H11,Performances!I:M,3,FALSE))</f>
      </c>
      <c r="L11" s="3">
        <f>IF(ISNA(VLOOKUP(H11,Performances!I:M,4,FALSE)),"",VLOOKUP(H11,Performances!I:M,4,FALSE))</f>
      </c>
      <c r="M11" s="3">
        <f>IF(ISNA(VLOOKUP(H11,Performances!I:M,5,FALSE)),"",VLOOKUP(H11,Performances!I:M,5,FALSE))</f>
      </c>
    </row>
    <row r="12" spans="1:13" ht="12.75">
      <c r="A12" s="6" t="s">
        <v>223</v>
      </c>
      <c r="B12" s="6">
        <v>10</v>
      </c>
      <c r="C12" s="5">
        <f>IF(ISNA(VLOOKUP(A12,Performances!I:K,2,FALSE)),"",VLOOKUP(A12,Performances!I:K,2,FALSE))</f>
      </c>
      <c r="D12" s="5">
        <f>IF(ISNA(VLOOKUP(A12,Performances!I:K,3,FALSE)),"",VLOOKUP(A12,Performances!I:K,3,FALSE))</f>
      </c>
      <c r="E12" s="5">
        <f>IF(ISNA(VLOOKUP(A12,Performances!I:L,4,FALSE)),"",VLOOKUP(A12,Performances!I:L,4,FALSE))</f>
      </c>
      <c r="F12" s="5">
        <f>IF(ISNA(VLOOKUP(A12,Performances!I:M,5,FALSE)),"",VLOOKUP(A12,Performances!I:M,5,FALSE))</f>
      </c>
      <c r="H12" s="18" t="s">
        <v>323</v>
      </c>
      <c r="I12" s="18">
        <v>10</v>
      </c>
      <c r="J12" s="18">
        <f>IF(ISNA(VLOOKUP(H12,Performances!I:M,2,FALSE)),"",VLOOKUP(H12,Performances!I:M,2,FALSE))</f>
      </c>
      <c r="K12" s="18">
        <f>IF(ISNA(VLOOKUP(H12,Performances!I:M,3,FALSE)),"",VLOOKUP(H12,Performances!I:M,3,FALSE))</f>
      </c>
      <c r="L12" s="18">
        <f>IF(ISNA(VLOOKUP(H12,Performances!I:M,4,FALSE)),"",VLOOKUP(H12,Performances!I:M,4,FALSE))</f>
      </c>
      <c r="M12" s="18">
        <f>IF(ISNA(VLOOKUP(H12,Performances!I:M,5,FALSE)),"",VLOOKUP(H12,Performances!I:M,5,FALSE))</f>
      </c>
    </row>
    <row r="13" spans="1:13" ht="12.75">
      <c r="A13" s="2" t="s">
        <v>224</v>
      </c>
      <c r="B13" s="2">
        <v>11</v>
      </c>
      <c r="C13" s="3">
        <f>IF(ISNA(VLOOKUP(A13,Performances!I:K,2,FALSE)),"",VLOOKUP(A13,Performances!I:K,2,FALSE))</f>
      </c>
      <c r="D13" s="3">
        <f>IF(ISNA(VLOOKUP(A13,Performances!I:K,3,FALSE)),"",VLOOKUP(A13,Performances!I:K,3,FALSE))</f>
      </c>
      <c r="E13" s="3">
        <f>IF(ISNA(VLOOKUP(A13,Performances!I:L,4,FALSE)),"",VLOOKUP(A13,Performances!I:L,4,FALSE))</f>
      </c>
      <c r="F13" s="3">
        <f>IF(ISNA(VLOOKUP(A13,Performances!I:M,5,FALSE)),"",VLOOKUP(A13,Performances!I:M,5,FALSE))</f>
      </c>
      <c r="H13" s="3" t="s">
        <v>324</v>
      </c>
      <c r="I13" s="3">
        <v>11</v>
      </c>
      <c r="J13" s="3">
        <f>IF(ISNA(VLOOKUP(H13,Performances!I:M,2,FALSE)),"",VLOOKUP(H13,Performances!I:M,2,FALSE))</f>
      </c>
      <c r="K13" s="3">
        <f>IF(ISNA(VLOOKUP(H13,Performances!I:M,3,FALSE)),"",VLOOKUP(H13,Performances!I:M,3,FALSE))</f>
      </c>
      <c r="L13" s="3">
        <f>IF(ISNA(VLOOKUP(H13,Performances!I:M,4,FALSE)),"",VLOOKUP(H13,Performances!I:M,4,FALSE))</f>
      </c>
      <c r="M13" s="3">
        <f>IF(ISNA(VLOOKUP(H13,Performances!I:M,5,FALSE)),"",VLOOKUP(H13,Performances!I:M,5,FALSE))</f>
      </c>
    </row>
    <row r="14" spans="1:13" ht="12.75">
      <c r="A14" s="6" t="s">
        <v>225</v>
      </c>
      <c r="B14" s="6">
        <v>12</v>
      </c>
      <c r="C14" s="5">
        <f>IF(ISNA(VLOOKUP(A14,Performances!I:K,2,FALSE)),"",VLOOKUP(A14,Performances!I:K,2,FALSE))</f>
      </c>
      <c r="D14" s="5">
        <f>IF(ISNA(VLOOKUP(A14,Performances!I:K,3,FALSE)),"",VLOOKUP(A14,Performances!I:K,3,FALSE))</f>
      </c>
      <c r="E14" s="5">
        <f>IF(ISNA(VLOOKUP(A14,Performances!I:L,4,FALSE)),"",VLOOKUP(A14,Performances!I:L,4,FALSE))</f>
      </c>
      <c r="F14" s="5">
        <f>IF(ISNA(VLOOKUP(A14,Performances!I:M,5,FALSE)),"",VLOOKUP(A14,Performances!I:M,5,FALSE))</f>
      </c>
      <c r="H14" s="18" t="s">
        <v>325</v>
      </c>
      <c r="I14" s="18">
        <v>12</v>
      </c>
      <c r="J14" s="18">
        <f>IF(ISNA(VLOOKUP(H14,Performances!I:M,2,FALSE)),"",VLOOKUP(H14,Performances!I:M,2,FALSE))</f>
      </c>
      <c r="K14" s="18">
        <f>IF(ISNA(VLOOKUP(H14,Performances!I:M,3,FALSE)),"",VLOOKUP(H14,Performances!I:M,3,FALSE))</f>
      </c>
      <c r="L14" s="18">
        <f>IF(ISNA(VLOOKUP(H14,Performances!I:M,4,FALSE)),"",VLOOKUP(H14,Performances!I:M,4,FALSE))</f>
      </c>
      <c r="M14" s="18">
        <f>IF(ISNA(VLOOKUP(H14,Performances!I:M,5,FALSE)),"",VLOOKUP(H14,Performances!I:M,5,FALSE))</f>
      </c>
    </row>
    <row r="15" spans="1:13" ht="12.75">
      <c r="A15" s="2" t="s">
        <v>226</v>
      </c>
      <c r="B15" s="2">
        <v>13</v>
      </c>
      <c r="C15" s="3">
        <f>IF(ISNA(VLOOKUP(A15,Performances!I:K,2,FALSE)),"",VLOOKUP(A15,Performances!I:K,2,FALSE))</f>
      </c>
      <c r="D15" s="3">
        <f>IF(ISNA(VLOOKUP(A15,Performances!I:K,3,FALSE)),"",VLOOKUP(A15,Performances!I:K,3,FALSE))</f>
      </c>
      <c r="E15" s="3">
        <f>IF(ISNA(VLOOKUP(A15,Performances!I:L,4,FALSE)),"",VLOOKUP(A15,Performances!I:L,4,FALSE))</f>
      </c>
      <c r="F15" s="3">
        <f>IF(ISNA(VLOOKUP(A15,Performances!I:M,5,FALSE)),"",VLOOKUP(A15,Performances!I:M,5,FALSE))</f>
      </c>
      <c r="H15" s="3" t="s">
        <v>326</v>
      </c>
      <c r="I15" s="3">
        <v>13</v>
      </c>
      <c r="J15" s="3">
        <f>IF(ISNA(VLOOKUP(H15,Performances!I:M,2,FALSE)),"",VLOOKUP(H15,Performances!I:M,2,FALSE))</f>
      </c>
      <c r="K15" s="3">
        <f>IF(ISNA(VLOOKUP(H15,Performances!I:M,3,FALSE)),"",VLOOKUP(H15,Performances!I:M,3,FALSE))</f>
      </c>
      <c r="L15" s="3">
        <f>IF(ISNA(VLOOKUP(H15,Performances!I:M,4,FALSE)),"",VLOOKUP(H15,Performances!I:M,4,FALSE))</f>
      </c>
      <c r="M15" s="3">
        <f>IF(ISNA(VLOOKUP(H15,Performances!I:M,5,FALSE)),"",VLOOKUP(H15,Performances!I:M,5,FALSE))</f>
      </c>
    </row>
    <row r="16" spans="1:13" ht="12.75">
      <c r="A16" s="6" t="s">
        <v>227</v>
      </c>
      <c r="B16" s="6">
        <v>14</v>
      </c>
      <c r="C16" s="5">
        <f>IF(ISNA(VLOOKUP(A16,Performances!I:K,2,FALSE)),"",VLOOKUP(A16,Performances!I:K,2,FALSE))</f>
      </c>
      <c r="D16" s="5">
        <f>IF(ISNA(VLOOKUP(A16,Performances!I:K,3,FALSE)),"",VLOOKUP(A16,Performances!I:K,3,FALSE))</f>
      </c>
      <c r="E16" s="5">
        <f>IF(ISNA(VLOOKUP(A16,Performances!I:L,4,FALSE)),"",VLOOKUP(A16,Performances!I:L,4,FALSE))</f>
      </c>
      <c r="F16" s="5">
        <f>IF(ISNA(VLOOKUP(A16,Performances!I:M,5,FALSE)),"",VLOOKUP(A16,Performances!I:M,5,FALSE))</f>
      </c>
      <c r="H16" s="18" t="s">
        <v>327</v>
      </c>
      <c r="I16" s="18">
        <v>14</v>
      </c>
      <c r="J16" s="18">
        <f>IF(ISNA(VLOOKUP(H16,Performances!I:M,2,FALSE)),"",VLOOKUP(H16,Performances!I:M,2,FALSE))</f>
      </c>
      <c r="K16" s="18">
        <f>IF(ISNA(VLOOKUP(H16,Performances!I:M,3,FALSE)),"",VLOOKUP(H16,Performances!I:M,3,FALSE))</f>
      </c>
      <c r="L16" s="18">
        <f>IF(ISNA(VLOOKUP(H16,Performances!I:M,4,FALSE)),"",VLOOKUP(H16,Performances!I:M,4,FALSE))</f>
      </c>
      <c r="M16" s="18">
        <f>IF(ISNA(VLOOKUP(H16,Performances!I:M,5,FALSE)),"",VLOOKUP(H16,Performances!I:M,5,FALSE))</f>
      </c>
    </row>
    <row r="17" spans="1:13" ht="12.75">
      <c r="A17" s="2" t="s">
        <v>228</v>
      </c>
      <c r="B17" s="2">
        <v>15</v>
      </c>
      <c r="C17" s="3">
        <f>IF(ISNA(VLOOKUP(A17,Performances!I:K,2,FALSE)),"",VLOOKUP(A17,Performances!I:K,2,FALSE))</f>
      </c>
      <c r="D17" s="3">
        <f>IF(ISNA(VLOOKUP(A17,Performances!I:K,3,FALSE)),"",VLOOKUP(A17,Performances!I:K,3,FALSE))</f>
      </c>
      <c r="E17" s="3">
        <f>IF(ISNA(VLOOKUP(A17,Performances!I:L,4,FALSE)),"",VLOOKUP(A17,Performances!I:L,4,FALSE))</f>
      </c>
      <c r="F17" s="3">
        <f>IF(ISNA(VLOOKUP(A17,Performances!I:M,5,FALSE)),"",VLOOKUP(A17,Performances!I:M,5,FALSE))</f>
      </c>
      <c r="H17" s="3" t="s">
        <v>328</v>
      </c>
      <c r="I17" s="3">
        <v>15</v>
      </c>
      <c r="J17" s="3">
        <f>IF(ISNA(VLOOKUP(H17,Performances!I:M,2,FALSE)),"",VLOOKUP(H17,Performances!I:M,2,FALSE))</f>
      </c>
      <c r="K17" s="3">
        <f>IF(ISNA(VLOOKUP(H17,Performances!I:M,3,FALSE)),"",VLOOKUP(H17,Performances!I:M,3,FALSE))</f>
      </c>
      <c r="L17" s="3">
        <f>IF(ISNA(VLOOKUP(H17,Performances!I:M,4,FALSE)),"",VLOOKUP(H17,Performances!I:M,4,FALSE))</f>
      </c>
      <c r="M17" s="3">
        <f>IF(ISNA(VLOOKUP(H17,Performances!I:M,5,FALSE)),"",VLOOKUP(H17,Performances!I:M,5,FALSE))</f>
      </c>
    </row>
    <row r="18" spans="1:13" ht="12.75">
      <c r="A18" s="6" t="s">
        <v>229</v>
      </c>
      <c r="B18" s="6">
        <v>16</v>
      </c>
      <c r="C18" s="5">
        <f>IF(ISNA(VLOOKUP(A18,Performances!I:K,2,FALSE)),"",VLOOKUP(A18,Performances!I:K,2,FALSE))</f>
      </c>
      <c r="D18" s="5">
        <f>IF(ISNA(VLOOKUP(A18,Performances!I:K,3,FALSE)),"",VLOOKUP(A18,Performances!I:K,3,FALSE))</f>
      </c>
      <c r="E18" s="5">
        <f>IF(ISNA(VLOOKUP(A18,Performances!I:L,4,FALSE)),"",VLOOKUP(A18,Performances!I:L,4,FALSE))</f>
      </c>
      <c r="F18" s="5">
        <f>IF(ISNA(VLOOKUP(A18,Performances!I:M,5,FALSE)),"",VLOOKUP(A18,Performances!I:M,5,FALSE))</f>
      </c>
      <c r="H18" s="18" t="s">
        <v>329</v>
      </c>
      <c r="I18" s="18">
        <v>16</v>
      </c>
      <c r="J18" s="18">
        <f>IF(ISNA(VLOOKUP(H18,Performances!I:M,2,FALSE)),"",VLOOKUP(H18,Performances!I:M,2,FALSE))</f>
      </c>
      <c r="K18" s="18">
        <f>IF(ISNA(VLOOKUP(H18,Performances!I:M,3,FALSE)),"",VLOOKUP(H18,Performances!I:M,3,FALSE))</f>
      </c>
      <c r="L18" s="18">
        <f>IF(ISNA(VLOOKUP(H18,Performances!I:M,4,FALSE)),"",VLOOKUP(H18,Performances!I:M,4,FALSE))</f>
      </c>
      <c r="M18" s="18">
        <f>IF(ISNA(VLOOKUP(H18,Performances!I:M,5,FALSE)),"",VLOOKUP(H18,Performances!I:M,5,FALSE))</f>
      </c>
    </row>
    <row r="19" spans="1:13" ht="12.75">
      <c r="A19" s="2" t="s">
        <v>230</v>
      </c>
      <c r="B19" s="2">
        <v>17</v>
      </c>
      <c r="C19" s="3">
        <f>IF(ISNA(VLOOKUP(A19,Performances!I:K,2,FALSE)),"",VLOOKUP(A19,Performances!I:K,2,FALSE))</f>
      </c>
      <c r="D19" s="3">
        <f>IF(ISNA(VLOOKUP(A19,Performances!I:K,3,FALSE)),"",VLOOKUP(A19,Performances!I:K,3,FALSE))</f>
      </c>
      <c r="E19" s="3">
        <f>IF(ISNA(VLOOKUP(A19,Performances!I:L,4,FALSE)),"",VLOOKUP(A19,Performances!I:L,4,FALSE))</f>
      </c>
      <c r="F19" s="3">
        <f>IF(ISNA(VLOOKUP(A19,Performances!I:M,5,FALSE)),"",VLOOKUP(A19,Performances!I:M,5,FALSE))</f>
      </c>
      <c r="H19" s="3" t="s">
        <v>330</v>
      </c>
      <c r="I19" s="3">
        <v>17</v>
      </c>
      <c r="J19" s="3">
        <f>IF(ISNA(VLOOKUP(H19,Performances!I:M,2,FALSE)),"",VLOOKUP(H19,Performances!I:M,2,FALSE))</f>
      </c>
      <c r="K19" s="3">
        <f>IF(ISNA(VLOOKUP(H19,Performances!I:M,3,FALSE)),"",VLOOKUP(H19,Performances!I:M,3,FALSE))</f>
      </c>
      <c r="L19" s="3">
        <f>IF(ISNA(VLOOKUP(H19,Performances!I:M,4,FALSE)),"",VLOOKUP(H19,Performances!I:M,4,FALSE))</f>
      </c>
      <c r="M19" s="3">
        <f>IF(ISNA(VLOOKUP(H19,Performances!I:M,5,FALSE)),"",VLOOKUP(H19,Performances!I:M,5,FALSE))</f>
      </c>
    </row>
    <row r="20" spans="1:13" ht="12.75">
      <c r="A20" s="6" t="s">
        <v>231</v>
      </c>
      <c r="B20" s="6">
        <v>18</v>
      </c>
      <c r="C20" s="5">
        <f>IF(ISNA(VLOOKUP(A20,Performances!I:K,2,FALSE)),"",VLOOKUP(A20,Performances!I:K,2,FALSE))</f>
      </c>
      <c r="D20" s="5">
        <f>IF(ISNA(VLOOKUP(A20,Performances!I:K,3,FALSE)),"",VLOOKUP(A20,Performances!I:K,3,FALSE))</f>
      </c>
      <c r="E20" s="5">
        <f>IF(ISNA(VLOOKUP(A20,Performances!I:L,4,FALSE)),"",VLOOKUP(A20,Performances!I:L,4,FALSE))</f>
      </c>
      <c r="F20" s="5">
        <f>IF(ISNA(VLOOKUP(A20,Performances!I:M,5,FALSE)),"",VLOOKUP(A20,Performances!I:M,5,FALSE))</f>
      </c>
      <c r="H20" s="18" t="s">
        <v>331</v>
      </c>
      <c r="I20" s="18">
        <v>18</v>
      </c>
      <c r="J20" s="18">
        <f>IF(ISNA(VLOOKUP(H20,Performances!I:M,2,FALSE)),"",VLOOKUP(H20,Performances!I:M,2,FALSE))</f>
      </c>
      <c r="K20" s="18">
        <f>IF(ISNA(VLOOKUP(H20,Performances!I:M,3,FALSE)),"",VLOOKUP(H20,Performances!I:M,3,FALSE))</f>
      </c>
      <c r="L20" s="18">
        <f>IF(ISNA(VLOOKUP(H20,Performances!I:M,4,FALSE)),"",VLOOKUP(H20,Performances!I:M,4,FALSE))</f>
      </c>
      <c r="M20" s="18">
        <f>IF(ISNA(VLOOKUP(H20,Performances!I:M,5,FALSE)),"",VLOOKUP(H20,Performances!I:M,5,FALSE))</f>
      </c>
    </row>
    <row r="21" spans="1:13" ht="12.75">
      <c r="A21" s="2" t="s">
        <v>232</v>
      </c>
      <c r="B21" s="2">
        <v>19</v>
      </c>
      <c r="C21" s="3">
        <f>IF(ISNA(VLOOKUP(A21,Performances!I:K,2,FALSE)),"",VLOOKUP(A21,Performances!I:K,2,FALSE))</f>
      </c>
      <c r="D21" s="3">
        <f>IF(ISNA(VLOOKUP(A21,Performances!I:K,3,FALSE)),"",VLOOKUP(A21,Performances!I:K,3,FALSE))</f>
      </c>
      <c r="E21" s="3">
        <f>IF(ISNA(VLOOKUP(A21,Performances!I:L,4,FALSE)),"",VLOOKUP(A21,Performances!I:L,4,FALSE))</f>
      </c>
      <c r="F21" s="3">
        <f>IF(ISNA(VLOOKUP(A21,Performances!I:M,5,FALSE)),"",VLOOKUP(A21,Performances!I:M,5,FALSE))</f>
      </c>
      <c r="H21" s="3" t="s">
        <v>332</v>
      </c>
      <c r="I21" s="3">
        <v>19</v>
      </c>
      <c r="J21" s="3">
        <f>IF(ISNA(VLOOKUP(H21,Performances!I:M,2,FALSE)),"",VLOOKUP(H21,Performances!I:M,2,FALSE))</f>
      </c>
      <c r="K21" s="3">
        <f>IF(ISNA(VLOOKUP(H21,Performances!I:M,3,FALSE)),"",VLOOKUP(H21,Performances!I:M,3,FALSE))</f>
      </c>
      <c r="L21" s="3">
        <f>IF(ISNA(VLOOKUP(H21,Performances!I:M,4,FALSE)),"",VLOOKUP(H21,Performances!I:M,4,FALSE))</f>
      </c>
      <c r="M21" s="3">
        <f>IF(ISNA(VLOOKUP(H21,Performances!I:M,5,FALSE)),"",VLOOKUP(H21,Performances!I:M,5,FALSE))</f>
      </c>
    </row>
    <row r="22" spans="1:13" ht="12.75">
      <c r="A22" s="6" t="s">
        <v>233</v>
      </c>
      <c r="B22" s="6">
        <v>20</v>
      </c>
      <c r="C22" s="5">
        <f>IF(ISNA(VLOOKUP(A22,Performances!I:K,2,FALSE)),"",VLOOKUP(A22,Performances!I:K,2,FALSE))</f>
      </c>
      <c r="D22" s="5">
        <f>IF(ISNA(VLOOKUP(A22,Performances!I:K,3,FALSE)),"",VLOOKUP(A22,Performances!I:K,3,FALSE))</f>
      </c>
      <c r="E22" s="5">
        <f>IF(ISNA(VLOOKUP(A22,Performances!I:L,4,FALSE)),"",VLOOKUP(A22,Performances!I:L,4,FALSE))</f>
      </c>
      <c r="F22" s="5">
        <f>IF(ISNA(VLOOKUP(A22,Performances!I:M,5,FALSE)),"",VLOOKUP(A22,Performances!I:M,5,FALSE))</f>
      </c>
      <c r="H22" s="18" t="s">
        <v>333</v>
      </c>
      <c r="I22" s="18">
        <v>20</v>
      </c>
      <c r="J22" s="18">
        <f>IF(ISNA(VLOOKUP(H22,Performances!I:M,2,FALSE)),"",VLOOKUP(H22,Performances!I:M,2,FALSE))</f>
      </c>
      <c r="K22" s="18">
        <f>IF(ISNA(VLOOKUP(H22,Performances!I:M,3,FALSE)),"",VLOOKUP(H22,Performances!I:M,3,FALSE))</f>
      </c>
      <c r="L22" s="18">
        <f>IF(ISNA(VLOOKUP(H22,Performances!I:M,4,FALSE)),"",VLOOKUP(H22,Performances!I:M,4,FALSE))</f>
      </c>
      <c r="M22" s="18">
        <f>IF(ISNA(VLOOKUP(H22,Performances!I:M,5,FALSE)),"",VLOOKUP(H22,Performances!I:M,5,FALSE))</f>
      </c>
    </row>
    <row r="23" spans="1:13" ht="12.75">
      <c r="A23" s="2" t="s">
        <v>234</v>
      </c>
      <c r="B23" s="2">
        <v>21</v>
      </c>
      <c r="C23" s="3">
        <f>IF(ISNA(VLOOKUP(A23,Performances!I:K,2,FALSE)),"",VLOOKUP(A23,Performances!I:K,2,FALSE))</f>
      </c>
      <c r="D23" s="3">
        <f>IF(ISNA(VLOOKUP(A23,Performances!I:K,3,FALSE)),"",VLOOKUP(A23,Performances!I:K,3,FALSE))</f>
      </c>
      <c r="E23" s="3">
        <f>IF(ISNA(VLOOKUP(A23,Performances!I:L,4,FALSE)),"",VLOOKUP(A23,Performances!I:L,4,FALSE))</f>
      </c>
      <c r="F23" s="3">
        <f>IF(ISNA(VLOOKUP(A23,Performances!I:M,5,FALSE)),"",VLOOKUP(A23,Performances!I:M,5,FALSE))</f>
      </c>
      <c r="H23" s="3" t="s">
        <v>334</v>
      </c>
      <c r="I23" s="3">
        <v>21</v>
      </c>
      <c r="J23" s="3">
        <f>IF(ISNA(VLOOKUP(H23,Performances!I:M,2,FALSE)),"",VLOOKUP(H23,Performances!I:M,2,FALSE))</f>
      </c>
      <c r="K23" s="3">
        <f>IF(ISNA(VLOOKUP(H23,Performances!I:M,3,FALSE)),"",VLOOKUP(H23,Performances!I:M,3,FALSE))</f>
      </c>
      <c r="L23" s="3">
        <f>IF(ISNA(VLOOKUP(H23,Performances!I:M,4,FALSE)),"",VLOOKUP(H23,Performances!I:M,4,FALSE))</f>
      </c>
      <c r="M23" s="3">
        <f>IF(ISNA(VLOOKUP(H23,Performances!I:M,5,FALSE)),"",VLOOKUP(H23,Performances!I:M,5,FALSE))</f>
      </c>
    </row>
    <row r="24" spans="1:13" ht="12.75">
      <c r="A24" s="6" t="s">
        <v>235</v>
      </c>
      <c r="B24" s="6">
        <v>22</v>
      </c>
      <c r="C24" s="5">
        <f>IF(ISNA(VLOOKUP(A24,Performances!I:K,2,FALSE)),"",VLOOKUP(A24,Performances!I:K,2,FALSE))</f>
      </c>
      <c r="D24" s="5">
        <f>IF(ISNA(VLOOKUP(A24,Performances!I:K,3,FALSE)),"",VLOOKUP(A24,Performances!I:K,3,FALSE))</f>
      </c>
      <c r="E24" s="5">
        <f>IF(ISNA(VLOOKUP(A24,Performances!I:L,4,FALSE)),"",VLOOKUP(A24,Performances!I:L,4,FALSE))</f>
      </c>
      <c r="F24" s="5">
        <f>IF(ISNA(VLOOKUP(A24,Performances!I:M,5,FALSE)),"",VLOOKUP(A24,Performances!I:M,5,FALSE))</f>
      </c>
      <c r="H24" s="18" t="s">
        <v>335</v>
      </c>
      <c r="I24" s="18">
        <v>22</v>
      </c>
      <c r="J24" s="18">
        <f>IF(ISNA(VLOOKUP(H24,Performances!I:M,2,FALSE)),"",VLOOKUP(H24,Performances!I:M,2,FALSE))</f>
      </c>
      <c r="K24" s="18">
        <f>IF(ISNA(VLOOKUP(H24,Performances!I:M,3,FALSE)),"",VLOOKUP(H24,Performances!I:M,3,FALSE))</f>
      </c>
      <c r="L24" s="18">
        <f>IF(ISNA(VLOOKUP(H24,Performances!I:M,4,FALSE)),"",VLOOKUP(H24,Performances!I:M,4,FALSE))</f>
      </c>
      <c r="M24" s="18">
        <f>IF(ISNA(VLOOKUP(H24,Performances!I:M,5,FALSE)),"",VLOOKUP(H24,Performances!I:M,5,FALSE))</f>
      </c>
    </row>
    <row r="25" spans="1:13" ht="12.75">
      <c r="A25" s="2" t="s">
        <v>236</v>
      </c>
      <c r="B25" s="2">
        <v>23</v>
      </c>
      <c r="C25" s="3">
        <f>IF(ISNA(VLOOKUP(A25,Performances!I:K,2,FALSE)),"",VLOOKUP(A25,Performances!I:K,2,FALSE))</f>
      </c>
      <c r="D25" s="3">
        <f>IF(ISNA(VLOOKUP(A25,Performances!I:K,3,FALSE)),"",VLOOKUP(A25,Performances!I:K,3,FALSE))</f>
      </c>
      <c r="E25" s="3">
        <f>IF(ISNA(VLOOKUP(A25,Performances!I:L,4,FALSE)),"",VLOOKUP(A25,Performances!I:L,4,FALSE))</f>
      </c>
      <c r="F25" s="3">
        <f>IF(ISNA(VLOOKUP(A25,Performances!I:M,5,FALSE)),"",VLOOKUP(A25,Performances!I:M,5,FALSE))</f>
      </c>
      <c r="H25" s="3" t="s">
        <v>336</v>
      </c>
      <c r="I25" s="3">
        <v>23</v>
      </c>
      <c r="J25" s="3">
        <f>IF(ISNA(VLOOKUP(H25,Performances!I:M,2,FALSE)),"",VLOOKUP(H25,Performances!I:M,2,FALSE))</f>
      </c>
      <c r="K25" s="3">
        <f>IF(ISNA(VLOOKUP(H25,Performances!I:M,3,FALSE)),"",VLOOKUP(H25,Performances!I:M,3,FALSE))</f>
      </c>
      <c r="L25" s="3">
        <f>IF(ISNA(VLOOKUP(H25,Performances!I:M,4,FALSE)),"",VLOOKUP(H25,Performances!I:M,4,FALSE))</f>
      </c>
      <c r="M25" s="3">
        <f>IF(ISNA(VLOOKUP(H25,Performances!I:M,5,FALSE)),"",VLOOKUP(H25,Performances!I:M,5,FALSE))</f>
      </c>
    </row>
    <row r="26" spans="1:13" ht="12.75">
      <c r="A26" s="6" t="s">
        <v>237</v>
      </c>
      <c r="B26" s="6">
        <v>24</v>
      </c>
      <c r="C26" s="5">
        <f>IF(ISNA(VLOOKUP(A26,Performances!I:K,2,FALSE)),"",VLOOKUP(A26,Performances!I:K,2,FALSE))</f>
      </c>
      <c r="D26" s="5">
        <f>IF(ISNA(VLOOKUP(A26,Performances!I:K,3,FALSE)),"",VLOOKUP(A26,Performances!I:K,3,FALSE))</f>
      </c>
      <c r="E26" s="5">
        <f>IF(ISNA(VLOOKUP(A26,Performances!I:L,4,FALSE)),"",VLOOKUP(A26,Performances!I:L,4,FALSE))</f>
      </c>
      <c r="F26" s="5">
        <f>IF(ISNA(VLOOKUP(A26,Performances!I:M,5,FALSE)),"",VLOOKUP(A26,Performances!I:M,5,FALSE))</f>
      </c>
      <c r="H26" s="18" t="s">
        <v>337</v>
      </c>
      <c r="I26" s="18">
        <v>24</v>
      </c>
      <c r="J26" s="18">
        <f>IF(ISNA(VLOOKUP(H26,Performances!I:M,2,FALSE)),"",VLOOKUP(H26,Performances!I:M,2,FALSE))</f>
      </c>
      <c r="K26" s="18">
        <f>IF(ISNA(VLOOKUP(H26,Performances!I:M,3,FALSE)),"",VLOOKUP(H26,Performances!I:M,3,FALSE))</f>
      </c>
      <c r="L26" s="18">
        <f>IF(ISNA(VLOOKUP(H26,Performances!I:M,4,FALSE)),"",VLOOKUP(H26,Performances!I:M,4,FALSE))</f>
      </c>
      <c r="M26" s="18">
        <f>IF(ISNA(VLOOKUP(H26,Performances!I:M,5,FALSE)),"",VLOOKUP(H26,Performances!I:M,5,FALSE))</f>
      </c>
    </row>
    <row r="27" spans="1:13" ht="12.75">
      <c r="A27" s="2" t="s">
        <v>238</v>
      </c>
      <c r="B27" s="2">
        <v>25</v>
      </c>
      <c r="C27" s="3">
        <f>IF(ISNA(VLOOKUP(A27,Performances!I:K,2,FALSE)),"",VLOOKUP(A27,Performances!I:K,2,FALSE))</f>
      </c>
      <c r="D27" s="3">
        <f>IF(ISNA(VLOOKUP(A27,Performances!I:K,3,FALSE)),"",VLOOKUP(A27,Performances!I:K,3,FALSE))</f>
      </c>
      <c r="E27" s="3">
        <f>IF(ISNA(VLOOKUP(A27,Performances!I:L,4,FALSE)),"",VLOOKUP(A27,Performances!I:L,4,FALSE))</f>
      </c>
      <c r="F27" s="3">
        <f>IF(ISNA(VLOOKUP(A27,Performances!I:M,5,FALSE)),"",VLOOKUP(A27,Performances!I:M,5,FALSE))</f>
      </c>
      <c r="H27" s="3" t="s">
        <v>338</v>
      </c>
      <c r="I27" s="3">
        <v>25</v>
      </c>
      <c r="J27" s="3">
        <f>IF(ISNA(VLOOKUP(H27,Performances!I:M,2,FALSE)),"",VLOOKUP(H27,Performances!I:M,2,FALSE))</f>
      </c>
      <c r="K27" s="3">
        <f>IF(ISNA(VLOOKUP(H27,Performances!I:M,3,FALSE)),"",VLOOKUP(H27,Performances!I:M,3,FALSE))</f>
      </c>
      <c r="L27" s="3">
        <f>IF(ISNA(VLOOKUP(H27,Performances!I:M,4,FALSE)),"",VLOOKUP(H27,Performances!I:M,4,FALSE))</f>
      </c>
      <c r="M27" s="3">
        <f>IF(ISNA(VLOOKUP(H27,Performances!I:M,5,FALSE)),"",VLOOKUP(H27,Performances!I:M,5,FALSE))</f>
      </c>
    </row>
    <row r="28" spans="1:13" ht="12.75">
      <c r="A28" s="6" t="s">
        <v>239</v>
      </c>
      <c r="B28" s="6">
        <v>26</v>
      </c>
      <c r="C28" s="5">
        <f>IF(ISNA(VLOOKUP(A28,Performances!I:K,2,FALSE)),"",VLOOKUP(A28,Performances!I:K,2,FALSE))</f>
      </c>
      <c r="D28" s="5">
        <f>IF(ISNA(VLOOKUP(A28,Performances!I:K,3,FALSE)),"",VLOOKUP(A28,Performances!I:K,3,FALSE))</f>
      </c>
      <c r="E28" s="5">
        <f>IF(ISNA(VLOOKUP(A28,Performances!I:L,4,FALSE)),"",VLOOKUP(A28,Performances!I:L,4,FALSE))</f>
      </c>
      <c r="F28" s="5">
        <f>IF(ISNA(VLOOKUP(A28,Performances!I:M,5,FALSE)),"",VLOOKUP(A28,Performances!I:M,5,FALSE))</f>
      </c>
      <c r="H28" s="18" t="s">
        <v>339</v>
      </c>
      <c r="I28" s="18">
        <v>26</v>
      </c>
      <c r="J28" s="18">
        <f>IF(ISNA(VLOOKUP(H28,Performances!I:M,2,FALSE)),"",VLOOKUP(H28,Performances!I:M,2,FALSE))</f>
      </c>
      <c r="K28" s="18">
        <f>IF(ISNA(VLOOKUP(H28,Performances!I:M,3,FALSE)),"",VLOOKUP(H28,Performances!I:M,3,FALSE))</f>
      </c>
      <c r="L28" s="18">
        <f>IF(ISNA(VLOOKUP(H28,Performances!I:M,4,FALSE)),"",VLOOKUP(H28,Performances!I:M,4,FALSE))</f>
      </c>
      <c r="M28" s="18">
        <f>IF(ISNA(VLOOKUP(H28,Performances!I:M,5,FALSE)),"",VLOOKUP(H28,Performances!I:M,5,FALSE))</f>
      </c>
    </row>
    <row r="29" spans="1:13" ht="12.75">
      <c r="A29" s="2" t="s">
        <v>240</v>
      </c>
      <c r="B29" s="2">
        <v>27</v>
      </c>
      <c r="C29" s="3">
        <f>IF(ISNA(VLOOKUP(A29,Performances!I:K,2,FALSE)),"",VLOOKUP(A29,Performances!I:K,2,FALSE))</f>
      </c>
      <c r="D29" s="3">
        <f>IF(ISNA(VLOOKUP(A29,Performances!I:K,3,FALSE)),"",VLOOKUP(A29,Performances!I:K,3,FALSE))</f>
      </c>
      <c r="E29" s="3">
        <f>IF(ISNA(VLOOKUP(A29,Performances!I:L,4,FALSE)),"",VLOOKUP(A29,Performances!I:L,4,FALSE))</f>
      </c>
      <c r="F29" s="3">
        <f>IF(ISNA(VLOOKUP(A29,Performances!I:M,5,FALSE)),"",VLOOKUP(A29,Performances!I:M,5,FALSE))</f>
      </c>
      <c r="H29" s="3" t="s">
        <v>340</v>
      </c>
      <c r="I29" s="3">
        <v>27</v>
      </c>
      <c r="J29" s="3">
        <f>IF(ISNA(VLOOKUP(H29,Performances!I:M,2,FALSE)),"",VLOOKUP(H29,Performances!I:M,2,FALSE))</f>
      </c>
      <c r="K29" s="3">
        <f>IF(ISNA(VLOOKUP(H29,Performances!I:M,3,FALSE)),"",VLOOKUP(H29,Performances!I:M,3,FALSE))</f>
      </c>
      <c r="L29" s="3">
        <f>IF(ISNA(VLOOKUP(H29,Performances!I:M,4,FALSE)),"",VLOOKUP(H29,Performances!I:M,4,FALSE))</f>
      </c>
      <c r="M29" s="3">
        <f>IF(ISNA(VLOOKUP(H29,Performances!I:M,5,FALSE)),"",VLOOKUP(H29,Performances!I:M,5,FALSE))</f>
      </c>
    </row>
    <row r="30" spans="1:13" ht="12.75">
      <c r="A30" s="6" t="s">
        <v>241</v>
      </c>
      <c r="B30" s="6">
        <v>28</v>
      </c>
      <c r="C30" s="5">
        <f>IF(ISNA(VLOOKUP(A30,Performances!I:K,2,FALSE)),"",VLOOKUP(A30,Performances!I:K,2,FALSE))</f>
      </c>
      <c r="D30" s="5">
        <f>IF(ISNA(VLOOKUP(A30,Performances!I:K,3,FALSE)),"",VLOOKUP(A30,Performances!I:K,3,FALSE))</f>
      </c>
      <c r="E30" s="5">
        <f>IF(ISNA(VLOOKUP(A30,Performances!I:L,4,FALSE)),"",VLOOKUP(A30,Performances!I:L,4,FALSE))</f>
      </c>
      <c r="F30" s="5">
        <f>IF(ISNA(VLOOKUP(A30,Performances!I:M,5,FALSE)),"",VLOOKUP(A30,Performances!I:M,5,FALSE))</f>
      </c>
      <c r="H30" s="18" t="s">
        <v>341</v>
      </c>
      <c r="I30" s="18">
        <v>28</v>
      </c>
      <c r="J30" s="18">
        <f>IF(ISNA(VLOOKUP(H30,Performances!I:M,2,FALSE)),"",VLOOKUP(H30,Performances!I:M,2,FALSE))</f>
      </c>
      <c r="K30" s="18">
        <f>IF(ISNA(VLOOKUP(H30,Performances!I:M,3,FALSE)),"",VLOOKUP(H30,Performances!I:M,3,FALSE))</f>
      </c>
      <c r="L30" s="18">
        <f>IF(ISNA(VLOOKUP(H30,Performances!I:M,4,FALSE)),"",VLOOKUP(H30,Performances!I:M,4,FALSE))</f>
      </c>
      <c r="M30" s="18">
        <f>IF(ISNA(VLOOKUP(H30,Performances!I:M,5,FALSE)),"",VLOOKUP(H30,Performances!I:M,5,FALSE))</f>
      </c>
    </row>
    <row r="31" spans="1:13" ht="409.5">
      <c r="A31" s="2" t="s">
        <v>242</v>
      </c>
      <c r="B31" s="2">
        <v>29</v>
      </c>
      <c r="C31" s="3">
        <f>IF(ISNA(VLOOKUP(A31,Performances!I:K,2,FALSE)),"",VLOOKUP(A31,Performances!I:K,2,FALSE))</f>
      </c>
      <c r="D31" s="3">
        <f>IF(ISNA(VLOOKUP(A31,Performances!I:K,3,FALSE)),"",VLOOKUP(A31,Performances!I:K,3,FALSE))</f>
      </c>
      <c r="E31" s="3">
        <f>IF(ISNA(VLOOKUP(A31,Performances!I:L,4,FALSE)),"",VLOOKUP(A31,Performances!I:L,4,FALSE))</f>
      </c>
      <c r="F31" s="3">
        <f>IF(ISNA(VLOOKUP(A31,Performances!I:M,5,FALSE)),"",VLOOKUP(A31,Performances!I:M,5,FALSE))</f>
      </c>
      <c r="H31" s="3" t="s">
        <v>342</v>
      </c>
      <c r="I31" s="3">
        <v>29</v>
      </c>
      <c r="J31" s="3">
        <f>IF(ISNA(VLOOKUP(H31,Performances!I:M,2,FALSE)),"",VLOOKUP(H31,Performances!I:M,2,FALSE))</f>
      </c>
      <c r="K31" s="3">
        <f>IF(ISNA(VLOOKUP(H31,Performances!I:M,3,FALSE)),"",VLOOKUP(H31,Performances!I:M,3,FALSE))</f>
      </c>
      <c r="L31" s="3">
        <f>IF(ISNA(VLOOKUP(H31,Performances!I:M,4,FALSE)),"",VLOOKUP(H31,Performances!I:M,4,FALSE))</f>
      </c>
      <c r="M31" s="3">
        <f>IF(ISNA(VLOOKUP(H31,Performances!I:M,5,FALSE)),"",VLOOKUP(H31,Performances!I:M,5,FALSE))</f>
      </c>
    </row>
    <row r="32" spans="1:13" ht="409.5">
      <c r="A32" s="6" t="s">
        <v>243</v>
      </c>
      <c r="B32" s="6">
        <v>30</v>
      </c>
      <c r="C32" s="5">
        <f>IF(ISNA(VLOOKUP(A32,Performances!I:K,2,FALSE)),"",VLOOKUP(A32,Performances!I:K,2,FALSE))</f>
      </c>
      <c r="D32" s="5">
        <f>IF(ISNA(VLOOKUP(A32,Performances!I:K,3,FALSE)),"",VLOOKUP(A32,Performances!I:K,3,FALSE))</f>
      </c>
      <c r="E32" s="5">
        <f>IF(ISNA(VLOOKUP(A32,Performances!I:L,4,FALSE)),"",VLOOKUP(A32,Performances!I:L,4,FALSE))</f>
      </c>
      <c r="F32" s="5">
        <f>IF(ISNA(VLOOKUP(A32,Performances!I:M,5,FALSE)),"",VLOOKUP(A32,Performances!I:M,5,FALSE))</f>
      </c>
      <c r="H32" s="18" t="s">
        <v>343</v>
      </c>
      <c r="I32" s="18">
        <v>30</v>
      </c>
      <c r="J32" s="18">
        <f>IF(ISNA(VLOOKUP(H32,Performances!I:M,2,FALSE)),"",VLOOKUP(H32,Performances!I:M,2,FALSE))</f>
      </c>
      <c r="K32" s="18">
        <f>IF(ISNA(VLOOKUP(H32,Performances!I:M,3,FALSE)),"",VLOOKUP(H32,Performances!I:M,3,FALSE))</f>
      </c>
      <c r="L32" s="18">
        <f>IF(ISNA(VLOOKUP(H32,Performances!I:M,4,FALSE)),"",VLOOKUP(H32,Performances!I:M,4,FALSE))</f>
      </c>
      <c r="M32" s="18">
        <f>IF(ISNA(VLOOKUP(H32,Performances!I:M,5,FALSE)),"",VLOOKUP(H32,Performances!I:M,5,FALSE))</f>
      </c>
    </row>
    <row r="33" spans="1:13" ht="409.5">
      <c r="A33" s="2" t="s">
        <v>244</v>
      </c>
      <c r="B33" s="2">
        <v>31</v>
      </c>
      <c r="C33" s="3">
        <f>IF(ISNA(VLOOKUP(A33,Performances!I:K,2,FALSE)),"",VLOOKUP(A33,Performances!I:K,2,FALSE))</f>
      </c>
      <c r="D33" s="3">
        <f>IF(ISNA(VLOOKUP(A33,Performances!I:K,3,FALSE)),"",VLOOKUP(A33,Performances!I:K,3,FALSE))</f>
      </c>
      <c r="E33" s="3">
        <f>IF(ISNA(VLOOKUP(A33,Performances!I:L,4,FALSE)),"",VLOOKUP(A33,Performances!I:L,4,FALSE))</f>
      </c>
      <c r="F33" s="3">
        <f>IF(ISNA(VLOOKUP(A33,Performances!I:M,5,FALSE)),"",VLOOKUP(A33,Performances!I:M,5,FALSE))</f>
      </c>
      <c r="H33" s="3" t="s">
        <v>344</v>
      </c>
      <c r="I33" s="3">
        <v>31</v>
      </c>
      <c r="J33" s="3">
        <f>IF(ISNA(VLOOKUP(H33,Performances!I:M,2,FALSE)),"",VLOOKUP(H33,Performances!I:M,2,FALSE))</f>
      </c>
      <c r="K33" s="3">
        <f>IF(ISNA(VLOOKUP(H33,Performances!I:M,3,FALSE)),"",VLOOKUP(H33,Performances!I:M,3,FALSE))</f>
      </c>
      <c r="L33" s="3">
        <f>IF(ISNA(VLOOKUP(H33,Performances!I:M,4,FALSE)),"",VLOOKUP(H33,Performances!I:M,4,FALSE))</f>
      </c>
      <c r="M33" s="3">
        <f>IF(ISNA(VLOOKUP(H33,Performances!I:M,5,FALSE)),"",VLOOKUP(H33,Performances!I:M,5,FALSE))</f>
      </c>
    </row>
    <row r="34" spans="1:13" ht="409.5">
      <c r="A34" s="6" t="s">
        <v>245</v>
      </c>
      <c r="B34" s="6">
        <v>32</v>
      </c>
      <c r="C34" s="5">
        <f>IF(ISNA(VLOOKUP(A34,Performances!I:K,2,FALSE)),"",VLOOKUP(A34,Performances!I:K,2,FALSE))</f>
      </c>
      <c r="D34" s="5">
        <f>IF(ISNA(VLOOKUP(A34,Performances!I:K,3,FALSE)),"",VLOOKUP(A34,Performances!I:K,3,FALSE))</f>
      </c>
      <c r="E34" s="5">
        <f>IF(ISNA(VLOOKUP(A34,Performances!I:L,4,FALSE)),"",VLOOKUP(A34,Performances!I:L,4,FALSE))</f>
      </c>
      <c r="F34" s="5">
        <f>IF(ISNA(VLOOKUP(A34,Performances!I:M,5,FALSE)),"",VLOOKUP(A34,Performances!I:M,5,FALSE))</f>
      </c>
      <c r="H34" s="18" t="s">
        <v>345</v>
      </c>
      <c r="I34" s="18">
        <v>32</v>
      </c>
      <c r="J34" s="18">
        <f>IF(ISNA(VLOOKUP(H34,Performances!I:M,2,FALSE)),"",VLOOKUP(H34,Performances!I:M,2,FALSE))</f>
      </c>
      <c r="K34" s="18">
        <f>IF(ISNA(VLOOKUP(H34,Performances!I:M,3,FALSE)),"",VLOOKUP(H34,Performances!I:M,3,FALSE))</f>
      </c>
      <c r="L34" s="18">
        <f>IF(ISNA(VLOOKUP(H34,Performances!I:M,4,FALSE)),"",VLOOKUP(H34,Performances!I:M,4,FALSE))</f>
      </c>
      <c r="M34" s="18">
        <f>IF(ISNA(VLOOKUP(H34,Performances!I:M,5,FALSE)),"",VLOOKUP(H34,Performances!I:M,5,FALSE))</f>
      </c>
    </row>
    <row r="35" spans="1:13" ht="409.5">
      <c r="A35" s="2" t="s">
        <v>246</v>
      </c>
      <c r="B35" s="2">
        <v>33</v>
      </c>
      <c r="C35" s="3">
        <f>IF(ISNA(VLOOKUP(A35,Performances!I:K,2,FALSE)),"",VLOOKUP(A35,Performances!I:K,2,FALSE))</f>
      </c>
      <c r="D35" s="3">
        <f>IF(ISNA(VLOOKUP(A35,Performances!I:K,3,FALSE)),"",VLOOKUP(A35,Performances!I:K,3,FALSE))</f>
      </c>
      <c r="E35" s="3">
        <f>IF(ISNA(VLOOKUP(A35,Performances!I:L,4,FALSE)),"",VLOOKUP(A35,Performances!I:L,4,FALSE))</f>
      </c>
      <c r="F35" s="3">
        <f>IF(ISNA(VLOOKUP(A35,Performances!I:M,5,FALSE)),"",VLOOKUP(A35,Performances!I:M,5,FALSE))</f>
      </c>
      <c r="H35" s="3" t="s">
        <v>346</v>
      </c>
      <c r="I35" s="3">
        <v>33</v>
      </c>
      <c r="J35" s="3">
        <f>IF(ISNA(VLOOKUP(H35,Performances!I:M,2,FALSE)),"",VLOOKUP(H35,Performances!I:M,2,FALSE))</f>
      </c>
      <c r="K35" s="3">
        <f>IF(ISNA(VLOOKUP(H35,Performances!I:M,3,FALSE)),"",VLOOKUP(H35,Performances!I:M,3,FALSE))</f>
      </c>
      <c r="L35" s="3">
        <f>IF(ISNA(VLOOKUP(H35,Performances!I:M,4,FALSE)),"",VLOOKUP(H35,Performances!I:M,4,FALSE))</f>
      </c>
      <c r="M35" s="3">
        <f>IF(ISNA(VLOOKUP(H35,Performances!I:M,5,FALSE)),"",VLOOKUP(H35,Performances!I:M,5,FALSE))</f>
      </c>
    </row>
    <row r="36" spans="1:13" ht="409.5">
      <c r="A36" s="6" t="s">
        <v>247</v>
      </c>
      <c r="B36" s="6">
        <v>34</v>
      </c>
      <c r="C36" s="5">
        <f>IF(ISNA(VLOOKUP(A36,Performances!I:K,2,FALSE)),"",VLOOKUP(A36,Performances!I:K,2,FALSE))</f>
      </c>
      <c r="D36" s="5">
        <f>IF(ISNA(VLOOKUP(A36,Performances!I:K,3,FALSE)),"",VLOOKUP(A36,Performances!I:K,3,FALSE))</f>
      </c>
      <c r="E36" s="5">
        <f>IF(ISNA(VLOOKUP(A36,Performances!I:L,4,FALSE)),"",VLOOKUP(A36,Performances!I:L,4,FALSE))</f>
      </c>
      <c r="F36" s="5">
        <f>IF(ISNA(VLOOKUP(A36,Performances!I:M,5,FALSE)),"",VLOOKUP(A36,Performances!I:M,5,FALSE))</f>
      </c>
      <c r="H36" s="18" t="s">
        <v>347</v>
      </c>
      <c r="I36" s="18">
        <v>34</v>
      </c>
      <c r="J36" s="18">
        <f>IF(ISNA(VLOOKUP(H36,Performances!I:M,2,FALSE)),"",VLOOKUP(H36,Performances!I:M,2,FALSE))</f>
      </c>
      <c r="K36" s="18">
        <f>IF(ISNA(VLOOKUP(H36,Performances!I:M,3,FALSE)),"",VLOOKUP(H36,Performances!I:M,3,FALSE))</f>
      </c>
      <c r="L36" s="18">
        <f>IF(ISNA(VLOOKUP(H36,Performances!I:M,4,FALSE)),"",VLOOKUP(H36,Performances!I:M,4,FALSE))</f>
      </c>
      <c r="M36" s="18">
        <f>IF(ISNA(VLOOKUP(H36,Performances!I:M,5,FALSE)),"",VLOOKUP(H36,Performances!I:M,5,FALSE))</f>
      </c>
    </row>
    <row r="37" spans="1:13" ht="409.5">
      <c r="A37" s="2" t="s">
        <v>248</v>
      </c>
      <c r="B37" s="2">
        <v>35</v>
      </c>
      <c r="C37" s="3">
        <f>IF(ISNA(VLOOKUP(A37,Performances!I:K,2,FALSE)),"",VLOOKUP(A37,Performances!I:K,2,FALSE))</f>
      </c>
      <c r="D37" s="3">
        <f>IF(ISNA(VLOOKUP(A37,Performances!I:K,3,FALSE)),"",VLOOKUP(A37,Performances!I:K,3,FALSE))</f>
      </c>
      <c r="E37" s="3">
        <f>IF(ISNA(VLOOKUP(A37,Performances!I:L,4,FALSE)),"",VLOOKUP(A37,Performances!I:L,4,FALSE))</f>
      </c>
      <c r="F37" s="3">
        <f>IF(ISNA(VLOOKUP(A37,Performances!I:M,5,FALSE)),"",VLOOKUP(A37,Performances!I:M,5,FALSE))</f>
      </c>
      <c r="H37" s="3" t="s">
        <v>348</v>
      </c>
      <c r="I37" s="3">
        <v>35</v>
      </c>
      <c r="J37" s="3">
        <f>IF(ISNA(VLOOKUP(H37,Performances!I:M,2,FALSE)),"",VLOOKUP(H37,Performances!I:M,2,FALSE))</f>
      </c>
      <c r="K37" s="3">
        <f>IF(ISNA(VLOOKUP(H37,Performances!I:M,3,FALSE)),"",VLOOKUP(H37,Performances!I:M,3,FALSE))</f>
      </c>
      <c r="L37" s="3">
        <f>IF(ISNA(VLOOKUP(H37,Performances!I:M,4,FALSE)),"",VLOOKUP(H37,Performances!I:M,4,FALSE))</f>
      </c>
      <c r="M37" s="3">
        <f>IF(ISNA(VLOOKUP(H37,Performances!I:M,5,FALSE)),"",VLOOKUP(H37,Performances!I:M,5,FALSE))</f>
      </c>
    </row>
    <row r="38" spans="1:13" ht="409.5">
      <c r="A38" s="6" t="s">
        <v>249</v>
      </c>
      <c r="B38" s="6">
        <v>36</v>
      </c>
      <c r="C38" s="5">
        <f>IF(ISNA(VLOOKUP(A38,Performances!I:K,2,FALSE)),"",VLOOKUP(A38,Performances!I:K,2,FALSE))</f>
      </c>
      <c r="D38" s="5">
        <f>IF(ISNA(VLOOKUP(A38,Performances!I:K,3,FALSE)),"",VLOOKUP(A38,Performances!I:K,3,FALSE))</f>
      </c>
      <c r="E38" s="5">
        <f>IF(ISNA(VLOOKUP(A38,Performances!I:L,4,FALSE)),"",VLOOKUP(A38,Performances!I:L,4,FALSE))</f>
      </c>
      <c r="F38" s="5">
        <f>IF(ISNA(VLOOKUP(A38,Performances!I:M,5,FALSE)),"",VLOOKUP(A38,Performances!I:M,5,FALSE))</f>
      </c>
      <c r="H38" s="18" t="s">
        <v>349</v>
      </c>
      <c r="I38" s="18">
        <v>36</v>
      </c>
      <c r="J38" s="18">
        <f>IF(ISNA(VLOOKUP(H38,Performances!I:M,2,FALSE)),"",VLOOKUP(H38,Performances!I:M,2,FALSE))</f>
      </c>
      <c r="K38" s="18">
        <f>IF(ISNA(VLOOKUP(H38,Performances!I:M,3,FALSE)),"",VLOOKUP(H38,Performances!I:M,3,FALSE))</f>
      </c>
      <c r="L38" s="18">
        <f>IF(ISNA(VLOOKUP(H38,Performances!I:M,4,FALSE)),"",VLOOKUP(H38,Performances!I:M,4,FALSE))</f>
      </c>
      <c r="M38" s="18">
        <f>IF(ISNA(VLOOKUP(H38,Performances!I:M,5,FALSE)),"",VLOOKUP(H38,Performances!I:M,5,FALSE))</f>
      </c>
    </row>
    <row r="39" spans="1:13" ht="409.5">
      <c r="A39" s="2" t="s">
        <v>250</v>
      </c>
      <c r="B39" s="2">
        <v>37</v>
      </c>
      <c r="C39" s="3">
        <f>IF(ISNA(VLOOKUP(A39,Performances!I:K,2,FALSE)),"",VLOOKUP(A39,Performances!I:K,2,FALSE))</f>
      </c>
      <c r="D39" s="3">
        <f>IF(ISNA(VLOOKUP(A39,Performances!I:K,3,FALSE)),"",VLOOKUP(A39,Performances!I:K,3,FALSE))</f>
      </c>
      <c r="E39" s="3">
        <f>IF(ISNA(VLOOKUP(A39,Performances!I:L,4,FALSE)),"",VLOOKUP(A39,Performances!I:L,4,FALSE))</f>
      </c>
      <c r="F39" s="3">
        <f>IF(ISNA(VLOOKUP(A39,Performances!I:M,5,FALSE)),"",VLOOKUP(A39,Performances!I:M,5,FALSE))</f>
      </c>
      <c r="H39" s="3" t="s">
        <v>350</v>
      </c>
      <c r="I39" s="3">
        <v>37</v>
      </c>
      <c r="J39" s="3">
        <f>IF(ISNA(VLOOKUP(H39,Performances!I:M,2,FALSE)),"",VLOOKUP(H39,Performances!I:M,2,FALSE))</f>
      </c>
      <c r="K39" s="3">
        <f>IF(ISNA(VLOOKUP(H39,Performances!I:M,3,FALSE)),"",VLOOKUP(H39,Performances!I:M,3,FALSE))</f>
      </c>
      <c r="L39" s="3">
        <f>IF(ISNA(VLOOKUP(H39,Performances!I:M,4,FALSE)),"",VLOOKUP(H39,Performances!I:M,4,FALSE))</f>
      </c>
      <c r="M39" s="3">
        <f>IF(ISNA(VLOOKUP(H39,Performances!I:M,5,FALSE)),"",VLOOKUP(H39,Performances!I:M,5,FALSE))</f>
      </c>
    </row>
    <row r="40" spans="1:13" ht="409.5">
      <c r="A40" s="6" t="s">
        <v>251</v>
      </c>
      <c r="B40" s="6">
        <v>38</v>
      </c>
      <c r="C40" s="5">
        <f>IF(ISNA(VLOOKUP(A40,Performances!I:K,2,FALSE)),"",VLOOKUP(A40,Performances!I:K,2,FALSE))</f>
      </c>
      <c r="D40" s="5">
        <f>IF(ISNA(VLOOKUP(A40,Performances!I:K,3,FALSE)),"",VLOOKUP(A40,Performances!I:K,3,FALSE))</f>
      </c>
      <c r="E40" s="5">
        <f>IF(ISNA(VLOOKUP(A40,Performances!I:L,4,FALSE)),"",VLOOKUP(A40,Performances!I:L,4,FALSE))</f>
      </c>
      <c r="F40" s="5">
        <f>IF(ISNA(VLOOKUP(A40,Performances!I:M,5,FALSE)),"",VLOOKUP(A40,Performances!I:M,5,FALSE))</f>
      </c>
      <c r="H40" s="18" t="s">
        <v>351</v>
      </c>
      <c r="I40" s="18">
        <v>38</v>
      </c>
      <c r="J40" s="18">
        <f>IF(ISNA(VLOOKUP(H40,Performances!I:M,2,FALSE)),"",VLOOKUP(H40,Performances!I:M,2,FALSE))</f>
      </c>
      <c r="K40" s="18">
        <f>IF(ISNA(VLOOKUP(H40,Performances!I:M,3,FALSE)),"",VLOOKUP(H40,Performances!I:M,3,FALSE))</f>
      </c>
      <c r="L40" s="18">
        <f>IF(ISNA(VLOOKUP(H40,Performances!I:M,4,FALSE)),"",VLOOKUP(H40,Performances!I:M,4,FALSE))</f>
      </c>
      <c r="M40" s="18">
        <f>IF(ISNA(VLOOKUP(H40,Performances!I:M,5,FALSE)),"",VLOOKUP(H40,Performances!I:M,5,FALSE))</f>
      </c>
    </row>
    <row r="41" spans="1:13" ht="409.5">
      <c r="A41" s="2" t="s">
        <v>252</v>
      </c>
      <c r="B41" s="2">
        <v>39</v>
      </c>
      <c r="C41" s="3">
        <f>IF(ISNA(VLOOKUP(A41,Performances!I:K,2,FALSE)),"",VLOOKUP(A41,Performances!I:K,2,FALSE))</f>
      </c>
      <c r="D41" s="3">
        <f>IF(ISNA(VLOOKUP(A41,Performances!I:K,3,FALSE)),"",VLOOKUP(A41,Performances!I:K,3,FALSE))</f>
      </c>
      <c r="E41" s="3">
        <f>IF(ISNA(VLOOKUP(A41,Performances!I:L,4,FALSE)),"",VLOOKUP(A41,Performances!I:L,4,FALSE))</f>
      </c>
      <c r="F41" s="3">
        <f>IF(ISNA(VLOOKUP(A41,Performances!I:M,5,FALSE)),"",VLOOKUP(A41,Performances!I:M,5,FALSE))</f>
      </c>
      <c r="H41" s="3" t="s">
        <v>352</v>
      </c>
      <c r="I41" s="3">
        <v>39</v>
      </c>
      <c r="J41" s="3">
        <f>IF(ISNA(VLOOKUP(H41,Performances!I:M,2,FALSE)),"",VLOOKUP(H41,Performances!I:M,2,FALSE))</f>
      </c>
      <c r="K41" s="3">
        <f>IF(ISNA(VLOOKUP(H41,Performances!I:M,3,FALSE)),"",VLOOKUP(H41,Performances!I:M,3,FALSE))</f>
      </c>
      <c r="L41" s="3">
        <f>IF(ISNA(VLOOKUP(H41,Performances!I:M,4,FALSE)),"",VLOOKUP(H41,Performances!I:M,4,FALSE))</f>
      </c>
      <c r="M41" s="3">
        <f>IF(ISNA(VLOOKUP(H41,Performances!I:M,5,FALSE)),"",VLOOKUP(H41,Performances!I:M,5,FALSE))</f>
      </c>
    </row>
    <row r="42" spans="1:13" ht="409.5">
      <c r="A42" s="6" t="s">
        <v>253</v>
      </c>
      <c r="B42" s="6">
        <v>40</v>
      </c>
      <c r="C42" s="5">
        <f>IF(ISNA(VLOOKUP(A42,Performances!I:K,2,FALSE)),"",VLOOKUP(A42,Performances!I:K,2,FALSE))</f>
      </c>
      <c r="D42" s="5">
        <f>IF(ISNA(VLOOKUP(A42,Performances!I:K,3,FALSE)),"",VLOOKUP(A42,Performances!I:K,3,FALSE))</f>
      </c>
      <c r="E42" s="5">
        <f>IF(ISNA(VLOOKUP(A42,Performances!I:L,4,FALSE)),"",VLOOKUP(A42,Performances!I:L,4,FALSE))</f>
      </c>
      <c r="F42" s="5">
        <f>IF(ISNA(VLOOKUP(A42,Performances!I:M,5,FALSE)),"",VLOOKUP(A42,Performances!I:M,5,FALSE))</f>
      </c>
      <c r="H42" s="18" t="s">
        <v>353</v>
      </c>
      <c r="I42" s="18">
        <v>40</v>
      </c>
      <c r="J42" s="18">
        <f>IF(ISNA(VLOOKUP(H42,Performances!I:M,2,FALSE)),"",VLOOKUP(H42,Performances!I:M,2,FALSE))</f>
      </c>
      <c r="K42" s="18">
        <f>IF(ISNA(VLOOKUP(H42,Performances!I:M,3,FALSE)),"",VLOOKUP(H42,Performances!I:M,3,FALSE))</f>
      </c>
      <c r="L42" s="18">
        <f>IF(ISNA(VLOOKUP(H42,Performances!I:M,4,FALSE)),"",VLOOKUP(H42,Performances!I:M,4,FALSE))</f>
      </c>
      <c r="M42" s="18">
        <f>IF(ISNA(VLOOKUP(H42,Performances!I:M,5,FALSE)),"",VLOOKUP(H42,Performances!I:M,5,FALSE))</f>
      </c>
    </row>
    <row r="43" spans="1:13" ht="409.5">
      <c r="A43" s="2" t="s">
        <v>254</v>
      </c>
      <c r="B43" s="2">
        <v>41</v>
      </c>
      <c r="C43" s="3">
        <f>IF(ISNA(VLOOKUP(A43,Performances!I:K,2,FALSE)),"",VLOOKUP(A43,Performances!I:K,2,FALSE))</f>
      </c>
      <c r="D43" s="3">
        <f>IF(ISNA(VLOOKUP(A43,Performances!I:K,3,FALSE)),"",VLOOKUP(A43,Performances!I:K,3,FALSE))</f>
      </c>
      <c r="E43" s="3">
        <f>IF(ISNA(VLOOKUP(A43,Performances!I:L,4,FALSE)),"",VLOOKUP(A43,Performances!I:L,4,FALSE))</f>
      </c>
      <c r="F43" s="3">
        <f>IF(ISNA(VLOOKUP(A43,Performances!I:M,5,FALSE)),"",VLOOKUP(A43,Performances!I:M,5,FALSE))</f>
      </c>
      <c r="H43" s="3" t="s">
        <v>354</v>
      </c>
      <c r="I43" s="3">
        <v>41</v>
      </c>
      <c r="J43" s="3">
        <f>IF(ISNA(VLOOKUP(H43,Performances!I:M,2,FALSE)),"",VLOOKUP(H43,Performances!I:M,2,FALSE))</f>
      </c>
      <c r="K43" s="3">
        <f>IF(ISNA(VLOOKUP(H43,Performances!I:M,3,FALSE)),"",VLOOKUP(H43,Performances!I:M,3,FALSE))</f>
      </c>
      <c r="L43" s="3">
        <f>IF(ISNA(VLOOKUP(H43,Performances!I:M,4,FALSE)),"",VLOOKUP(H43,Performances!I:M,4,FALSE))</f>
      </c>
      <c r="M43" s="3">
        <f>IF(ISNA(VLOOKUP(H43,Performances!I:M,5,FALSE)),"",VLOOKUP(H43,Performances!I:M,5,FALSE))</f>
      </c>
    </row>
    <row r="44" spans="1:13" ht="409.5">
      <c r="A44" s="6" t="s">
        <v>255</v>
      </c>
      <c r="B44" s="6">
        <v>42</v>
      </c>
      <c r="C44" s="5">
        <f>IF(ISNA(VLOOKUP(A44,Performances!I:K,2,FALSE)),"",VLOOKUP(A44,Performances!I:K,2,FALSE))</f>
      </c>
      <c r="D44" s="5">
        <f>IF(ISNA(VLOOKUP(A44,Performances!I:K,3,FALSE)),"",VLOOKUP(A44,Performances!I:K,3,FALSE))</f>
      </c>
      <c r="E44" s="5">
        <f>IF(ISNA(VLOOKUP(A44,Performances!I:L,4,FALSE)),"",VLOOKUP(A44,Performances!I:L,4,FALSE))</f>
      </c>
      <c r="F44" s="5">
        <f>IF(ISNA(VLOOKUP(A44,Performances!I:M,5,FALSE)),"",VLOOKUP(A44,Performances!I:M,5,FALSE))</f>
      </c>
      <c r="H44" s="18" t="s">
        <v>355</v>
      </c>
      <c r="I44" s="18">
        <v>42</v>
      </c>
      <c r="J44" s="18">
        <f>IF(ISNA(VLOOKUP(H44,Performances!I:M,2,FALSE)),"",VLOOKUP(H44,Performances!I:M,2,FALSE))</f>
      </c>
      <c r="K44" s="18">
        <f>IF(ISNA(VLOOKUP(H44,Performances!I:M,3,FALSE)),"",VLOOKUP(H44,Performances!I:M,3,FALSE))</f>
      </c>
      <c r="L44" s="18">
        <f>IF(ISNA(VLOOKUP(H44,Performances!I:M,4,FALSE)),"",VLOOKUP(H44,Performances!I:M,4,FALSE))</f>
      </c>
      <c r="M44" s="18">
        <f>IF(ISNA(VLOOKUP(H44,Performances!I:M,5,FALSE)),"",VLOOKUP(H44,Performances!I:M,5,FALSE))</f>
      </c>
    </row>
    <row r="45" spans="1:13" ht="409.5">
      <c r="A45" s="2" t="s">
        <v>256</v>
      </c>
      <c r="B45" s="2">
        <v>43</v>
      </c>
      <c r="C45" s="3">
        <f>IF(ISNA(VLOOKUP(A45,Performances!I:K,2,FALSE)),"",VLOOKUP(A45,Performances!I:K,2,FALSE))</f>
      </c>
      <c r="D45" s="3">
        <f>IF(ISNA(VLOOKUP(A45,Performances!I:K,3,FALSE)),"",VLOOKUP(A45,Performances!I:K,3,FALSE))</f>
      </c>
      <c r="E45" s="3">
        <f>IF(ISNA(VLOOKUP(A45,Performances!I:L,4,FALSE)),"",VLOOKUP(A45,Performances!I:L,4,FALSE))</f>
      </c>
      <c r="F45" s="3">
        <f>IF(ISNA(VLOOKUP(A45,Performances!I:M,5,FALSE)),"",VLOOKUP(A45,Performances!I:M,5,FALSE))</f>
      </c>
      <c r="H45" s="3" t="s">
        <v>356</v>
      </c>
      <c r="I45" s="3">
        <v>43</v>
      </c>
      <c r="J45" s="3">
        <f>IF(ISNA(VLOOKUP(H45,Performances!I:M,2,FALSE)),"",VLOOKUP(H45,Performances!I:M,2,FALSE))</f>
      </c>
      <c r="K45" s="3">
        <f>IF(ISNA(VLOOKUP(H45,Performances!I:M,3,FALSE)),"",VLOOKUP(H45,Performances!I:M,3,FALSE))</f>
      </c>
      <c r="L45" s="3">
        <f>IF(ISNA(VLOOKUP(H45,Performances!I:M,4,FALSE)),"",VLOOKUP(H45,Performances!I:M,4,FALSE))</f>
      </c>
      <c r="M45" s="3">
        <f>IF(ISNA(VLOOKUP(H45,Performances!I:M,5,FALSE)),"",VLOOKUP(H45,Performances!I:M,5,FALSE))</f>
      </c>
    </row>
    <row r="46" spans="1:13" ht="409.5">
      <c r="A46" s="6" t="s">
        <v>257</v>
      </c>
      <c r="B46" s="6">
        <v>44</v>
      </c>
      <c r="C46" s="5">
        <f>IF(ISNA(VLOOKUP(A46,Performances!I:K,2,FALSE)),"",VLOOKUP(A46,Performances!I:K,2,FALSE))</f>
      </c>
      <c r="D46" s="5">
        <f>IF(ISNA(VLOOKUP(A46,Performances!I:K,3,FALSE)),"",VLOOKUP(A46,Performances!I:K,3,FALSE))</f>
      </c>
      <c r="E46" s="5">
        <f>IF(ISNA(VLOOKUP(A46,Performances!I:L,4,FALSE)),"",VLOOKUP(A46,Performances!I:L,4,FALSE))</f>
      </c>
      <c r="F46" s="5">
        <f>IF(ISNA(VLOOKUP(A46,Performances!I:M,5,FALSE)),"",VLOOKUP(A46,Performances!I:M,5,FALSE))</f>
      </c>
      <c r="H46" s="18" t="s">
        <v>357</v>
      </c>
      <c r="I46" s="18">
        <v>44</v>
      </c>
      <c r="J46" s="18">
        <f>IF(ISNA(VLOOKUP(H46,Performances!I:M,2,FALSE)),"",VLOOKUP(H46,Performances!I:M,2,FALSE))</f>
      </c>
      <c r="K46" s="18">
        <f>IF(ISNA(VLOOKUP(H46,Performances!I:M,3,FALSE)),"",VLOOKUP(H46,Performances!I:M,3,FALSE))</f>
      </c>
      <c r="L46" s="18">
        <f>IF(ISNA(VLOOKUP(H46,Performances!I:M,4,FALSE)),"",VLOOKUP(H46,Performances!I:M,4,FALSE))</f>
      </c>
      <c r="M46" s="18">
        <f>IF(ISNA(VLOOKUP(H46,Performances!I:M,5,FALSE)),"",VLOOKUP(H46,Performances!I:M,5,FALSE))</f>
      </c>
    </row>
    <row r="47" spans="1:13" ht="409.5">
      <c r="A47" s="2" t="s">
        <v>258</v>
      </c>
      <c r="B47" s="2">
        <v>45</v>
      </c>
      <c r="C47" s="3">
        <f>IF(ISNA(VLOOKUP(A47,Performances!I:K,2,FALSE)),"",VLOOKUP(A47,Performances!I:K,2,FALSE))</f>
      </c>
      <c r="D47" s="3">
        <f>IF(ISNA(VLOOKUP(A47,Performances!I:K,3,FALSE)),"",VLOOKUP(A47,Performances!I:K,3,FALSE))</f>
      </c>
      <c r="E47" s="3">
        <f>IF(ISNA(VLOOKUP(A47,Performances!I:L,4,FALSE)),"",VLOOKUP(A47,Performances!I:L,4,FALSE))</f>
      </c>
      <c r="F47" s="3">
        <f>IF(ISNA(VLOOKUP(A47,Performances!I:M,5,FALSE)),"",VLOOKUP(A47,Performances!I:M,5,FALSE))</f>
      </c>
      <c r="H47" s="3" t="s">
        <v>358</v>
      </c>
      <c r="I47" s="3">
        <v>45</v>
      </c>
      <c r="J47" s="3">
        <f>IF(ISNA(VLOOKUP(H47,Performances!I:M,2,FALSE)),"",VLOOKUP(H47,Performances!I:M,2,FALSE))</f>
      </c>
      <c r="K47" s="3">
        <f>IF(ISNA(VLOOKUP(H47,Performances!I:M,3,FALSE)),"",VLOOKUP(H47,Performances!I:M,3,FALSE))</f>
      </c>
      <c r="L47" s="3">
        <f>IF(ISNA(VLOOKUP(H47,Performances!I:M,4,FALSE)),"",VLOOKUP(H47,Performances!I:M,4,FALSE))</f>
      </c>
      <c r="M47" s="3">
        <f>IF(ISNA(VLOOKUP(H47,Performances!I:M,5,FALSE)),"",VLOOKUP(H47,Performances!I:M,5,FALSE))</f>
      </c>
    </row>
    <row r="48" spans="1:13" ht="409.5">
      <c r="A48" s="6" t="s">
        <v>259</v>
      </c>
      <c r="B48" s="6">
        <v>46</v>
      </c>
      <c r="C48" s="5">
        <f>IF(ISNA(VLOOKUP(A48,Performances!I:K,2,FALSE)),"",VLOOKUP(A48,Performances!I:K,2,FALSE))</f>
      </c>
      <c r="D48" s="5">
        <f>IF(ISNA(VLOOKUP(A48,Performances!I:K,3,FALSE)),"",VLOOKUP(A48,Performances!I:K,3,FALSE))</f>
      </c>
      <c r="E48" s="5">
        <f>IF(ISNA(VLOOKUP(A48,Performances!I:L,4,FALSE)),"",VLOOKUP(A48,Performances!I:L,4,FALSE))</f>
      </c>
      <c r="F48" s="5">
        <f>IF(ISNA(VLOOKUP(A48,Performances!I:M,5,FALSE)),"",VLOOKUP(A48,Performances!I:M,5,FALSE))</f>
      </c>
      <c r="H48" s="18" t="s">
        <v>359</v>
      </c>
      <c r="I48" s="18">
        <v>46</v>
      </c>
      <c r="J48" s="18">
        <f>IF(ISNA(VLOOKUP(H48,Performances!I:M,2,FALSE)),"",VLOOKUP(H48,Performances!I:M,2,FALSE))</f>
      </c>
      <c r="K48" s="18">
        <f>IF(ISNA(VLOOKUP(H48,Performances!I:M,3,FALSE)),"",VLOOKUP(H48,Performances!I:M,3,FALSE))</f>
      </c>
      <c r="L48" s="18">
        <f>IF(ISNA(VLOOKUP(H48,Performances!I:M,4,FALSE)),"",VLOOKUP(H48,Performances!I:M,4,FALSE))</f>
      </c>
      <c r="M48" s="18">
        <f>IF(ISNA(VLOOKUP(H48,Performances!I:M,5,FALSE)),"",VLOOKUP(H48,Performances!I:M,5,FALSE))</f>
      </c>
    </row>
    <row r="49" spans="1:13" ht="409.5">
      <c r="A49" s="2" t="s">
        <v>260</v>
      </c>
      <c r="B49" s="2">
        <v>47</v>
      </c>
      <c r="C49" s="3">
        <f>IF(ISNA(VLOOKUP(A49,Performances!I:K,2,FALSE)),"",VLOOKUP(A49,Performances!I:K,2,FALSE))</f>
      </c>
      <c r="D49" s="3">
        <f>IF(ISNA(VLOOKUP(A49,Performances!I:K,3,FALSE)),"",VLOOKUP(A49,Performances!I:K,3,FALSE))</f>
      </c>
      <c r="E49" s="3">
        <f>IF(ISNA(VLOOKUP(A49,Performances!I:L,4,FALSE)),"",VLOOKUP(A49,Performances!I:L,4,FALSE))</f>
      </c>
      <c r="F49" s="3">
        <f>IF(ISNA(VLOOKUP(A49,Performances!I:M,5,FALSE)),"",VLOOKUP(A49,Performances!I:M,5,FALSE))</f>
      </c>
      <c r="H49" s="3" t="s">
        <v>360</v>
      </c>
      <c r="I49" s="3">
        <v>47</v>
      </c>
      <c r="J49" s="3">
        <f>IF(ISNA(VLOOKUP(H49,Performances!I:M,2,FALSE)),"",VLOOKUP(H49,Performances!I:M,2,FALSE))</f>
      </c>
      <c r="K49" s="3">
        <f>IF(ISNA(VLOOKUP(H49,Performances!I:M,3,FALSE)),"",VLOOKUP(H49,Performances!I:M,3,FALSE))</f>
      </c>
      <c r="L49" s="3">
        <f>IF(ISNA(VLOOKUP(H49,Performances!I:M,4,FALSE)),"",VLOOKUP(H49,Performances!I:M,4,FALSE))</f>
      </c>
      <c r="M49" s="3">
        <f>IF(ISNA(VLOOKUP(H49,Performances!I:M,5,FALSE)),"",VLOOKUP(H49,Performances!I:M,5,FALSE))</f>
      </c>
    </row>
    <row r="50" spans="1:13" ht="409.5">
      <c r="A50" s="6" t="s">
        <v>261</v>
      </c>
      <c r="B50" s="6">
        <v>48</v>
      </c>
      <c r="C50" s="5">
        <f>IF(ISNA(VLOOKUP(A50,Performances!I:K,2,FALSE)),"",VLOOKUP(A50,Performances!I:K,2,FALSE))</f>
      </c>
      <c r="D50" s="5">
        <f>IF(ISNA(VLOOKUP(A50,Performances!I:K,3,FALSE)),"",VLOOKUP(A50,Performances!I:K,3,FALSE))</f>
      </c>
      <c r="E50" s="5">
        <f>IF(ISNA(VLOOKUP(A50,Performances!I:L,4,FALSE)),"",VLOOKUP(A50,Performances!I:L,4,FALSE))</f>
      </c>
      <c r="F50" s="5">
        <f>IF(ISNA(VLOOKUP(A50,Performances!I:M,5,FALSE)),"",VLOOKUP(A50,Performances!I:M,5,FALSE))</f>
      </c>
      <c r="H50" s="18" t="s">
        <v>361</v>
      </c>
      <c r="I50" s="18">
        <v>48</v>
      </c>
      <c r="J50" s="18">
        <f>IF(ISNA(VLOOKUP(H50,Performances!I:M,2,FALSE)),"",VLOOKUP(H50,Performances!I:M,2,FALSE))</f>
      </c>
      <c r="K50" s="18">
        <f>IF(ISNA(VLOOKUP(H50,Performances!I:M,3,FALSE)),"",VLOOKUP(H50,Performances!I:M,3,FALSE))</f>
      </c>
      <c r="L50" s="18">
        <f>IF(ISNA(VLOOKUP(H50,Performances!I:M,4,FALSE)),"",VLOOKUP(H50,Performances!I:M,4,FALSE))</f>
      </c>
      <c r="M50" s="18">
        <f>IF(ISNA(VLOOKUP(H50,Performances!I:M,5,FALSE)),"",VLOOKUP(H50,Performances!I:M,5,FALSE))</f>
      </c>
    </row>
    <row r="51" spans="1:13" ht="409.5">
      <c r="A51" s="2" t="s">
        <v>262</v>
      </c>
      <c r="B51" s="2">
        <v>49</v>
      </c>
      <c r="C51" s="3">
        <f>IF(ISNA(VLOOKUP(A51,Performances!I:K,2,FALSE)),"",VLOOKUP(A51,Performances!I:K,2,FALSE))</f>
      </c>
      <c r="D51" s="3">
        <f>IF(ISNA(VLOOKUP(A51,Performances!I:K,3,FALSE)),"",VLOOKUP(A51,Performances!I:K,3,FALSE))</f>
      </c>
      <c r="E51" s="3">
        <f>IF(ISNA(VLOOKUP(A51,Performances!I:L,4,FALSE)),"",VLOOKUP(A51,Performances!I:L,4,FALSE))</f>
      </c>
      <c r="F51" s="3">
        <f>IF(ISNA(VLOOKUP(A51,Performances!I:M,5,FALSE)),"",VLOOKUP(A51,Performances!I:M,5,FALSE))</f>
      </c>
      <c r="H51" s="3" t="s">
        <v>362</v>
      </c>
      <c r="I51" s="3">
        <v>49</v>
      </c>
      <c r="J51" s="3">
        <f>IF(ISNA(VLOOKUP(H51,Performances!I:M,2,FALSE)),"",VLOOKUP(H51,Performances!I:M,2,FALSE))</f>
      </c>
      <c r="K51" s="3">
        <f>IF(ISNA(VLOOKUP(H51,Performances!I:M,3,FALSE)),"",VLOOKUP(H51,Performances!I:M,3,FALSE))</f>
      </c>
      <c r="L51" s="3">
        <f>IF(ISNA(VLOOKUP(H51,Performances!I:M,4,FALSE)),"",VLOOKUP(H51,Performances!I:M,4,FALSE))</f>
      </c>
      <c r="M51" s="3">
        <f>IF(ISNA(VLOOKUP(H51,Performances!I:M,5,FALSE)),"",VLOOKUP(H51,Performances!I:M,5,FALSE))</f>
      </c>
    </row>
    <row r="52" spans="1:13" ht="409.5">
      <c r="A52" s="6" t="s">
        <v>263</v>
      </c>
      <c r="B52" s="6">
        <v>50</v>
      </c>
      <c r="C52" s="5">
        <f>IF(ISNA(VLOOKUP(A52,Performances!I:K,2,FALSE)),"",VLOOKUP(A52,Performances!I:K,2,FALSE))</f>
      </c>
      <c r="D52" s="5">
        <f>IF(ISNA(VLOOKUP(A52,Performances!I:K,3,FALSE)),"",VLOOKUP(A52,Performances!I:K,3,FALSE))</f>
      </c>
      <c r="E52" s="5">
        <f>IF(ISNA(VLOOKUP(A52,Performances!I:L,4,FALSE)),"",VLOOKUP(A52,Performances!I:L,4,FALSE))</f>
      </c>
      <c r="F52" s="5">
        <f>IF(ISNA(VLOOKUP(A52,Performances!I:M,5,FALSE)),"",VLOOKUP(A52,Performances!I:M,5,FALSE))</f>
      </c>
      <c r="H52" s="18" t="s">
        <v>363</v>
      </c>
      <c r="I52" s="18">
        <v>50</v>
      </c>
      <c r="J52" s="18">
        <f>IF(ISNA(VLOOKUP(H52,Performances!I:M,2,FALSE)),"",VLOOKUP(H52,Performances!I:M,2,FALSE))</f>
      </c>
      <c r="K52" s="18">
        <f>IF(ISNA(VLOOKUP(H52,Performances!I:M,3,FALSE)),"",VLOOKUP(H52,Performances!I:M,3,FALSE))</f>
      </c>
      <c r="L52" s="18">
        <f>IF(ISNA(VLOOKUP(H52,Performances!I:M,4,FALSE)),"",VLOOKUP(H52,Performances!I:M,4,FALSE))</f>
      </c>
      <c r="M52" s="18">
        <f>IF(ISNA(VLOOKUP(H52,Performances!I:M,5,FALSE)),"",VLOOKUP(H52,Performances!I:M,5,FALSE))</f>
      </c>
    </row>
    <row r="53" spans="1:13" ht="409.5">
      <c r="A53" s="2" t="s">
        <v>264</v>
      </c>
      <c r="B53" s="2">
        <v>51</v>
      </c>
      <c r="C53" s="3">
        <f>IF(ISNA(VLOOKUP(A53,Performances!I:K,2,FALSE)),"",VLOOKUP(A53,Performances!I:K,2,FALSE))</f>
      </c>
      <c r="D53" s="3">
        <f>IF(ISNA(VLOOKUP(A53,Performances!I:K,3,FALSE)),"",VLOOKUP(A53,Performances!I:K,3,FALSE))</f>
      </c>
      <c r="E53" s="3">
        <f>IF(ISNA(VLOOKUP(A53,Performances!I:L,4,FALSE)),"",VLOOKUP(A53,Performances!I:L,4,FALSE))</f>
      </c>
      <c r="F53" s="3">
        <f>IF(ISNA(VLOOKUP(A53,Performances!I:M,5,FALSE)),"",VLOOKUP(A53,Performances!I:M,5,FALSE))</f>
      </c>
      <c r="H53" s="3" t="s">
        <v>364</v>
      </c>
      <c r="I53" s="3">
        <v>51</v>
      </c>
      <c r="J53" s="3">
        <f>IF(ISNA(VLOOKUP(H53,Performances!I:M,2,FALSE)),"",VLOOKUP(H53,Performances!I:M,2,FALSE))</f>
      </c>
      <c r="K53" s="3">
        <f>IF(ISNA(VLOOKUP(H53,Performances!I:M,3,FALSE)),"",VLOOKUP(H53,Performances!I:M,3,FALSE))</f>
      </c>
      <c r="L53" s="3">
        <f>IF(ISNA(VLOOKUP(H53,Performances!I:M,4,FALSE)),"",VLOOKUP(H53,Performances!I:M,4,FALSE))</f>
      </c>
      <c r="M53" s="3">
        <f>IF(ISNA(VLOOKUP(H53,Performances!I:M,5,FALSE)),"",VLOOKUP(H53,Performances!I:M,5,FALSE))</f>
      </c>
    </row>
    <row r="54" spans="1:13" ht="409.5">
      <c r="A54" s="6" t="s">
        <v>265</v>
      </c>
      <c r="B54" s="6">
        <v>52</v>
      </c>
      <c r="C54" s="5">
        <f>IF(ISNA(VLOOKUP(A54,Performances!I:K,2,FALSE)),"",VLOOKUP(A54,Performances!I:K,2,FALSE))</f>
      </c>
      <c r="D54" s="5">
        <f>IF(ISNA(VLOOKUP(A54,Performances!I:K,3,FALSE)),"",VLOOKUP(A54,Performances!I:K,3,FALSE))</f>
      </c>
      <c r="E54" s="5">
        <f>IF(ISNA(VLOOKUP(A54,Performances!I:L,4,FALSE)),"",VLOOKUP(A54,Performances!I:L,4,FALSE))</f>
      </c>
      <c r="F54" s="5">
        <f>IF(ISNA(VLOOKUP(A54,Performances!I:M,5,FALSE)),"",VLOOKUP(A54,Performances!I:M,5,FALSE))</f>
      </c>
      <c r="H54" s="18" t="s">
        <v>365</v>
      </c>
      <c r="I54" s="18">
        <v>52</v>
      </c>
      <c r="J54" s="18">
        <f>IF(ISNA(VLOOKUP(H54,Performances!I:M,2,FALSE)),"",VLOOKUP(H54,Performances!I:M,2,FALSE))</f>
      </c>
      <c r="K54" s="18">
        <f>IF(ISNA(VLOOKUP(H54,Performances!I:M,3,FALSE)),"",VLOOKUP(H54,Performances!I:M,3,FALSE))</f>
      </c>
      <c r="L54" s="18">
        <f>IF(ISNA(VLOOKUP(H54,Performances!I:M,4,FALSE)),"",VLOOKUP(H54,Performances!I:M,4,FALSE))</f>
      </c>
      <c r="M54" s="18">
        <f>IF(ISNA(VLOOKUP(H54,Performances!I:M,5,FALSE)),"",VLOOKUP(H54,Performances!I:M,5,FALSE))</f>
      </c>
    </row>
    <row r="55" spans="1:13" ht="409.5">
      <c r="A55" s="2" t="s">
        <v>266</v>
      </c>
      <c r="B55" s="2">
        <v>53</v>
      </c>
      <c r="C55" s="3">
        <f>IF(ISNA(VLOOKUP(A55,Performances!I:K,2,FALSE)),"",VLOOKUP(A55,Performances!I:K,2,FALSE))</f>
      </c>
      <c r="D55" s="3">
        <f>IF(ISNA(VLOOKUP(A55,Performances!I:K,3,FALSE)),"",VLOOKUP(A55,Performances!I:K,3,FALSE))</f>
      </c>
      <c r="E55" s="3">
        <f>IF(ISNA(VLOOKUP(A55,Performances!I:L,4,FALSE)),"",VLOOKUP(A55,Performances!I:L,4,FALSE))</f>
      </c>
      <c r="F55" s="3">
        <f>IF(ISNA(VLOOKUP(A55,Performances!I:M,5,FALSE)),"",VLOOKUP(A55,Performances!I:M,5,FALSE))</f>
      </c>
      <c r="H55" s="3" t="s">
        <v>366</v>
      </c>
      <c r="I55" s="3">
        <v>53</v>
      </c>
      <c r="J55" s="3">
        <f>IF(ISNA(VLOOKUP(H55,Performances!I:M,2,FALSE)),"",VLOOKUP(H55,Performances!I:M,2,FALSE))</f>
      </c>
      <c r="K55" s="3">
        <f>IF(ISNA(VLOOKUP(H55,Performances!I:M,3,FALSE)),"",VLOOKUP(H55,Performances!I:M,3,FALSE))</f>
      </c>
      <c r="L55" s="3">
        <f>IF(ISNA(VLOOKUP(H55,Performances!I:M,4,FALSE)),"",VLOOKUP(H55,Performances!I:M,4,FALSE))</f>
      </c>
      <c r="M55" s="3">
        <f>IF(ISNA(VLOOKUP(H55,Performances!I:M,5,FALSE)),"",VLOOKUP(H55,Performances!I:M,5,FALSE))</f>
      </c>
    </row>
    <row r="56" spans="1:13" ht="409.5">
      <c r="A56" s="6" t="s">
        <v>267</v>
      </c>
      <c r="B56" s="6">
        <v>54</v>
      </c>
      <c r="C56" s="5">
        <f>IF(ISNA(VLOOKUP(A56,Performances!I:K,2,FALSE)),"",VLOOKUP(A56,Performances!I:K,2,FALSE))</f>
      </c>
      <c r="D56" s="5">
        <f>IF(ISNA(VLOOKUP(A56,Performances!I:K,3,FALSE)),"",VLOOKUP(A56,Performances!I:K,3,FALSE))</f>
      </c>
      <c r="E56" s="5">
        <f>IF(ISNA(VLOOKUP(A56,Performances!I:L,4,FALSE)),"",VLOOKUP(A56,Performances!I:L,4,FALSE))</f>
      </c>
      <c r="F56" s="5">
        <f>IF(ISNA(VLOOKUP(A56,Performances!I:M,5,FALSE)),"",VLOOKUP(A56,Performances!I:M,5,FALSE))</f>
      </c>
      <c r="H56" s="18" t="s">
        <v>367</v>
      </c>
      <c r="I56" s="18">
        <v>54</v>
      </c>
      <c r="J56" s="18">
        <f>IF(ISNA(VLOOKUP(H56,Performances!I:M,2,FALSE)),"",VLOOKUP(H56,Performances!I:M,2,FALSE))</f>
      </c>
      <c r="K56" s="18">
        <f>IF(ISNA(VLOOKUP(H56,Performances!I:M,3,FALSE)),"",VLOOKUP(H56,Performances!I:M,3,FALSE))</f>
      </c>
      <c r="L56" s="18">
        <f>IF(ISNA(VLOOKUP(H56,Performances!I:M,4,FALSE)),"",VLOOKUP(H56,Performances!I:M,4,FALSE))</f>
      </c>
      <c r="M56" s="18">
        <f>IF(ISNA(VLOOKUP(H56,Performances!I:M,5,FALSE)),"",VLOOKUP(H56,Performances!I:M,5,FALSE))</f>
      </c>
    </row>
    <row r="57" spans="1:13" ht="409.5">
      <c r="A57" s="2" t="s">
        <v>268</v>
      </c>
      <c r="B57" s="2">
        <v>55</v>
      </c>
      <c r="C57" s="3">
        <f>IF(ISNA(VLOOKUP(A57,Performances!I:K,2,FALSE)),"",VLOOKUP(A57,Performances!I:K,2,FALSE))</f>
      </c>
      <c r="D57" s="3">
        <f>IF(ISNA(VLOOKUP(A57,Performances!I:K,3,FALSE)),"",VLOOKUP(A57,Performances!I:K,3,FALSE))</f>
      </c>
      <c r="E57" s="3">
        <f>IF(ISNA(VLOOKUP(A57,Performances!I:L,4,FALSE)),"",VLOOKUP(A57,Performances!I:L,4,FALSE))</f>
      </c>
      <c r="F57" s="3">
        <f>IF(ISNA(VLOOKUP(A57,Performances!I:M,5,FALSE)),"",VLOOKUP(A57,Performances!I:M,5,FALSE))</f>
      </c>
      <c r="H57" s="3" t="s">
        <v>368</v>
      </c>
      <c r="I57" s="3">
        <v>55</v>
      </c>
      <c r="J57" s="3">
        <f>IF(ISNA(VLOOKUP(H57,Performances!I:M,2,FALSE)),"",VLOOKUP(H57,Performances!I:M,2,FALSE))</f>
      </c>
      <c r="K57" s="3">
        <f>IF(ISNA(VLOOKUP(H57,Performances!I:M,3,FALSE)),"",VLOOKUP(H57,Performances!I:M,3,FALSE))</f>
      </c>
      <c r="L57" s="3">
        <f>IF(ISNA(VLOOKUP(H57,Performances!I:M,4,FALSE)),"",VLOOKUP(H57,Performances!I:M,4,FALSE))</f>
      </c>
      <c r="M57" s="3">
        <f>IF(ISNA(VLOOKUP(H57,Performances!I:M,5,FALSE)),"",VLOOKUP(H57,Performances!I:M,5,FALSE))</f>
      </c>
    </row>
    <row r="58" spans="1:13" ht="409.5">
      <c r="A58" s="6" t="s">
        <v>269</v>
      </c>
      <c r="B58" s="6">
        <v>56</v>
      </c>
      <c r="C58" s="5">
        <f>IF(ISNA(VLOOKUP(A58,Performances!I:K,2,FALSE)),"",VLOOKUP(A58,Performances!I:K,2,FALSE))</f>
      </c>
      <c r="D58" s="5">
        <f>IF(ISNA(VLOOKUP(A58,Performances!I:K,3,FALSE)),"",VLOOKUP(A58,Performances!I:K,3,FALSE))</f>
      </c>
      <c r="E58" s="5">
        <f>IF(ISNA(VLOOKUP(A58,Performances!I:L,4,FALSE)),"",VLOOKUP(A58,Performances!I:L,4,FALSE))</f>
      </c>
      <c r="F58" s="5">
        <f>IF(ISNA(VLOOKUP(A58,Performances!I:M,5,FALSE)),"",VLOOKUP(A58,Performances!I:M,5,FALSE))</f>
      </c>
      <c r="H58" s="18" t="s">
        <v>369</v>
      </c>
      <c r="I58" s="18">
        <v>56</v>
      </c>
      <c r="J58" s="18">
        <f>IF(ISNA(VLOOKUP(H58,Performances!I:M,2,FALSE)),"",VLOOKUP(H58,Performances!I:M,2,FALSE))</f>
      </c>
      <c r="K58" s="18">
        <f>IF(ISNA(VLOOKUP(H58,Performances!I:M,3,FALSE)),"",VLOOKUP(H58,Performances!I:M,3,FALSE))</f>
      </c>
      <c r="L58" s="18">
        <f>IF(ISNA(VLOOKUP(H58,Performances!I:M,4,FALSE)),"",VLOOKUP(H58,Performances!I:M,4,FALSE))</f>
      </c>
      <c r="M58" s="18">
        <f>IF(ISNA(VLOOKUP(H58,Performances!I:M,5,FALSE)),"",VLOOKUP(H58,Performances!I:M,5,FALSE))</f>
      </c>
    </row>
    <row r="59" spans="1:13" ht="409.5">
      <c r="A59" s="2" t="s">
        <v>270</v>
      </c>
      <c r="B59" s="2">
        <v>57</v>
      </c>
      <c r="C59" s="3">
        <f>IF(ISNA(VLOOKUP(A59,Performances!I:K,2,FALSE)),"",VLOOKUP(A59,Performances!I:K,2,FALSE))</f>
      </c>
      <c r="D59" s="3">
        <f>IF(ISNA(VLOOKUP(A59,Performances!I:K,3,FALSE)),"",VLOOKUP(A59,Performances!I:K,3,FALSE))</f>
      </c>
      <c r="E59" s="3">
        <f>IF(ISNA(VLOOKUP(A59,Performances!I:L,4,FALSE)),"",VLOOKUP(A59,Performances!I:L,4,FALSE))</f>
      </c>
      <c r="F59" s="3">
        <f>IF(ISNA(VLOOKUP(A59,Performances!I:M,5,FALSE)),"",VLOOKUP(A59,Performances!I:M,5,FALSE))</f>
      </c>
      <c r="H59" s="3" t="s">
        <v>370</v>
      </c>
      <c r="I59" s="3">
        <v>57</v>
      </c>
      <c r="J59" s="3">
        <f>IF(ISNA(VLOOKUP(H59,Performances!I:M,2,FALSE)),"",VLOOKUP(H59,Performances!I:M,2,FALSE))</f>
      </c>
      <c r="K59" s="3">
        <f>IF(ISNA(VLOOKUP(H59,Performances!I:M,3,FALSE)),"",VLOOKUP(H59,Performances!I:M,3,FALSE))</f>
      </c>
      <c r="L59" s="3">
        <f>IF(ISNA(VLOOKUP(H59,Performances!I:M,4,FALSE)),"",VLOOKUP(H59,Performances!I:M,4,FALSE))</f>
      </c>
      <c r="M59" s="3">
        <f>IF(ISNA(VLOOKUP(H59,Performances!I:M,5,FALSE)),"",VLOOKUP(H59,Performances!I:M,5,FALSE))</f>
      </c>
    </row>
    <row r="60" spans="1:13" ht="409.5">
      <c r="A60" s="6" t="s">
        <v>271</v>
      </c>
      <c r="B60" s="6">
        <v>58</v>
      </c>
      <c r="C60" s="5">
        <f>IF(ISNA(VLOOKUP(A60,Performances!I:K,2,FALSE)),"",VLOOKUP(A60,Performances!I:K,2,FALSE))</f>
      </c>
      <c r="D60" s="5">
        <f>IF(ISNA(VLOOKUP(A60,Performances!I:K,3,FALSE)),"",VLOOKUP(A60,Performances!I:K,3,FALSE))</f>
      </c>
      <c r="E60" s="5">
        <f>IF(ISNA(VLOOKUP(A60,Performances!I:L,4,FALSE)),"",VLOOKUP(A60,Performances!I:L,4,FALSE))</f>
      </c>
      <c r="F60" s="5">
        <f>IF(ISNA(VLOOKUP(A60,Performances!I:M,5,FALSE)),"",VLOOKUP(A60,Performances!I:M,5,FALSE))</f>
      </c>
      <c r="H60" s="18" t="s">
        <v>371</v>
      </c>
      <c r="I60" s="18">
        <v>58</v>
      </c>
      <c r="J60" s="18">
        <f>IF(ISNA(VLOOKUP(H60,Performances!I:M,2,FALSE)),"",VLOOKUP(H60,Performances!I:M,2,FALSE))</f>
      </c>
      <c r="K60" s="18">
        <f>IF(ISNA(VLOOKUP(H60,Performances!I:M,3,FALSE)),"",VLOOKUP(H60,Performances!I:M,3,FALSE))</f>
      </c>
      <c r="L60" s="18">
        <f>IF(ISNA(VLOOKUP(H60,Performances!I:M,4,FALSE)),"",VLOOKUP(H60,Performances!I:M,4,FALSE))</f>
      </c>
      <c r="M60" s="18">
        <f>IF(ISNA(VLOOKUP(H60,Performances!I:M,5,FALSE)),"",VLOOKUP(H60,Performances!I:M,5,FALSE))</f>
      </c>
    </row>
    <row r="61" spans="1:13" ht="409.5">
      <c r="A61" s="2" t="s">
        <v>272</v>
      </c>
      <c r="B61" s="2">
        <v>59</v>
      </c>
      <c r="C61" s="3">
        <f>IF(ISNA(VLOOKUP(A61,Performances!I:K,2,FALSE)),"",VLOOKUP(A61,Performances!I:K,2,FALSE))</f>
      </c>
      <c r="D61" s="3">
        <f>IF(ISNA(VLOOKUP(A61,Performances!I:K,3,FALSE)),"",VLOOKUP(A61,Performances!I:K,3,FALSE))</f>
      </c>
      <c r="E61" s="3">
        <f>IF(ISNA(VLOOKUP(A61,Performances!I:L,4,FALSE)),"",VLOOKUP(A61,Performances!I:L,4,FALSE))</f>
      </c>
      <c r="F61" s="3">
        <f>IF(ISNA(VLOOKUP(A61,Performances!I:M,5,FALSE)),"",VLOOKUP(A61,Performances!I:M,5,FALSE))</f>
      </c>
      <c r="H61" s="3" t="s">
        <v>372</v>
      </c>
      <c r="I61" s="3">
        <v>59</v>
      </c>
      <c r="J61" s="3">
        <f>IF(ISNA(VLOOKUP(H61,Performances!I:M,2,FALSE)),"",VLOOKUP(H61,Performances!I:M,2,FALSE))</f>
      </c>
      <c r="K61" s="3">
        <f>IF(ISNA(VLOOKUP(H61,Performances!I:M,3,FALSE)),"",VLOOKUP(H61,Performances!I:M,3,FALSE))</f>
      </c>
      <c r="L61" s="3">
        <f>IF(ISNA(VLOOKUP(H61,Performances!I:M,4,FALSE)),"",VLOOKUP(H61,Performances!I:M,4,FALSE))</f>
      </c>
      <c r="M61" s="3">
        <f>IF(ISNA(VLOOKUP(H61,Performances!I:M,5,FALSE)),"",VLOOKUP(H61,Performances!I:M,5,FALSE))</f>
      </c>
    </row>
    <row r="62" spans="1:13" ht="409.5">
      <c r="A62" s="6" t="s">
        <v>273</v>
      </c>
      <c r="B62" s="6">
        <v>60</v>
      </c>
      <c r="C62" s="5">
        <f>IF(ISNA(VLOOKUP(A62,Performances!I:K,2,FALSE)),"",VLOOKUP(A62,Performances!I:K,2,FALSE))</f>
      </c>
      <c r="D62" s="5">
        <f>IF(ISNA(VLOOKUP(A62,Performances!I:K,3,FALSE)),"",VLOOKUP(A62,Performances!I:K,3,FALSE))</f>
      </c>
      <c r="E62" s="5">
        <f>IF(ISNA(VLOOKUP(A62,Performances!I:L,4,FALSE)),"",VLOOKUP(A62,Performances!I:L,4,FALSE))</f>
      </c>
      <c r="F62" s="5">
        <f>IF(ISNA(VLOOKUP(A62,Performances!I:M,5,FALSE)),"",VLOOKUP(A62,Performances!I:M,5,FALSE))</f>
      </c>
      <c r="H62" s="18" t="s">
        <v>373</v>
      </c>
      <c r="I62" s="18">
        <v>60</v>
      </c>
      <c r="J62" s="18">
        <f>IF(ISNA(VLOOKUP(H62,Performances!I:M,2,FALSE)),"",VLOOKUP(H62,Performances!I:M,2,FALSE))</f>
      </c>
      <c r="K62" s="18">
        <f>IF(ISNA(VLOOKUP(H62,Performances!I:M,3,FALSE)),"",VLOOKUP(H62,Performances!I:M,3,FALSE))</f>
      </c>
      <c r="L62" s="18">
        <f>IF(ISNA(VLOOKUP(H62,Performances!I:M,4,FALSE)),"",VLOOKUP(H62,Performances!I:M,4,FALSE))</f>
      </c>
      <c r="M62" s="18">
        <f>IF(ISNA(VLOOKUP(H62,Performances!I:M,5,FALSE)),"",VLOOKUP(H62,Performances!I:M,5,FALSE))</f>
      </c>
    </row>
    <row r="63" spans="1:13" ht="409.5">
      <c r="A63" s="2" t="s">
        <v>274</v>
      </c>
      <c r="B63" s="2">
        <v>61</v>
      </c>
      <c r="C63" s="3">
        <f>IF(ISNA(VLOOKUP(A63,Performances!I:K,2,FALSE)),"",VLOOKUP(A63,Performances!I:K,2,FALSE))</f>
      </c>
      <c r="D63" s="3">
        <f>IF(ISNA(VLOOKUP(A63,Performances!I:K,3,FALSE)),"",VLOOKUP(A63,Performances!I:K,3,FALSE))</f>
      </c>
      <c r="E63" s="3">
        <f>IF(ISNA(VLOOKUP(A63,Performances!I:L,4,FALSE)),"",VLOOKUP(A63,Performances!I:L,4,FALSE))</f>
      </c>
      <c r="F63" s="3">
        <f>IF(ISNA(VLOOKUP(A63,Performances!I:M,5,FALSE)),"",VLOOKUP(A63,Performances!I:M,5,FALSE))</f>
      </c>
      <c r="H63" s="3" t="s">
        <v>374</v>
      </c>
      <c r="I63" s="3">
        <v>61</v>
      </c>
      <c r="J63" s="3">
        <f>IF(ISNA(VLOOKUP(H63,Performances!I:M,2,FALSE)),"",VLOOKUP(H63,Performances!I:M,2,FALSE))</f>
      </c>
      <c r="K63" s="3">
        <f>IF(ISNA(VLOOKUP(H63,Performances!I:M,3,FALSE)),"",VLOOKUP(H63,Performances!I:M,3,FALSE))</f>
      </c>
      <c r="L63" s="3">
        <f>IF(ISNA(VLOOKUP(H63,Performances!I:M,4,FALSE)),"",VLOOKUP(H63,Performances!I:M,4,FALSE))</f>
      </c>
      <c r="M63" s="3">
        <f>IF(ISNA(VLOOKUP(H63,Performances!I:M,5,FALSE)),"",VLOOKUP(H63,Performances!I:M,5,FALSE))</f>
      </c>
    </row>
    <row r="64" spans="1:13" ht="409.5">
      <c r="A64" s="6" t="s">
        <v>275</v>
      </c>
      <c r="B64" s="6">
        <v>62</v>
      </c>
      <c r="C64" s="5">
        <f>IF(ISNA(VLOOKUP(A64,Performances!I:K,2,FALSE)),"",VLOOKUP(A64,Performances!I:K,2,FALSE))</f>
      </c>
      <c r="D64" s="5">
        <f>IF(ISNA(VLOOKUP(A64,Performances!I:K,3,FALSE)),"",VLOOKUP(A64,Performances!I:K,3,FALSE))</f>
      </c>
      <c r="E64" s="5">
        <f>IF(ISNA(VLOOKUP(A64,Performances!I:L,4,FALSE)),"",VLOOKUP(A64,Performances!I:L,4,FALSE))</f>
      </c>
      <c r="F64" s="5">
        <f>IF(ISNA(VLOOKUP(A64,Performances!I:M,5,FALSE)),"",VLOOKUP(A64,Performances!I:M,5,FALSE))</f>
      </c>
      <c r="H64" s="18" t="s">
        <v>375</v>
      </c>
      <c r="I64" s="18">
        <v>62</v>
      </c>
      <c r="J64" s="18">
        <f>IF(ISNA(VLOOKUP(H64,Performances!I:M,2,FALSE)),"",VLOOKUP(H64,Performances!I:M,2,FALSE))</f>
      </c>
      <c r="K64" s="18">
        <f>IF(ISNA(VLOOKUP(H64,Performances!I:M,3,FALSE)),"",VLOOKUP(H64,Performances!I:M,3,FALSE))</f>
      </c>
      <c r="L64" s="18">
        <f>IF(ISNA(VLOOKUP(H64,Performances!I:M,4,FALSE)),"",VLOOKUP(H64,Performances!I:M,4,FALSE))</f>
      </c>
      <c r="M64" s="18">
        <f>IF(ISNA(VLOOKUP(H64,Performances!I:M,5,FALSE)),"",VLOOKUP(H64,Performances!I:M,5,FALSE))</f>
      </c>
    </row>
    <row r="65" spans="1:13" ht="409.5">
      <c r="A65" s="2" t="s">
        <v>276</v>
      </c>
      <c r="B65" s="2">
        <v>63</v>
      </c>
      <c r="C65" s="3">
        <f>IF(ISNA(VLOOKUP(A65,Performances!I:K,2,FALSE)),"",VLOOKUP(A65,Performances!I:K,2,FALSE))</f>
      </c>
      <c r="D65" s="3">
        <f>IF(ISNA(VLOOKUP(A65,Performances!I:K,3,FALSE)),"",VLOOKUP(A65,Performances!I:K,3,FALSE))</f>
      </c>
      <c r="E65" s="3">
        <f>IF(ISNA(VLOOKUP(A65,Performances!I:L,4,FALSE)),"",VLOOKUP(A65,Performances!I:L,4,FALSE))</f>
      </c>
      <c r="F65" s="3">
        <f>IF(ISNA(VLOOKUP(A65,Performances!I:M,5,FALSE)),"",VLOOKUP(A65,Performances!I:M,5,FALSE))</f>
      </c>
      <c r="H65" s="3" t="s">
        <v>376</v>
      </c>
      <c r="I65" s="3">
        <v>63</v>
      </c>
      <c r="J65" s="3">
        <f>IF(ISNA(VLOOKUP(H65,Performances!I:M,2,FALSE)),"",VLOOKUP(H65,Performances!I:M,2,FALSE))</f>
      </c>
      <c r="K65" s="3">
        <f>IF(ISNA(VLOOKUP(H65,Performances!I:M,3,FALSE)),"",VLOOKUP(H65,Performances!I:M,3,FALSE))</f>
      </c>
      <c r="L65" s="3">
        <f>IF(ISNA(VLOOKUP(H65,Performances!I:M,4,FALSE)),"",VLOOKUP(H65,Performances!I:M,4,FALSE))</f>
      </c>
      <c r="M65" s="3">
        <f>IF(ISNA(VLOOKUP(H65,Performances!I:M,5,FALSE)),"",VLOOKUP(H65,Performances!I:M,5,FALSE))</f>
      </c>
    </row>
    <row r="66" spans="1:13" ht="409.5">
      <c r="A66" s="6" t="s">
        <v>277</v>
      </c>
      <c r="B66" s="6">
        <v>64</v>
      </c>
      <c r="C66" s="5">
        <f>IF(ISNA(VLOOKUP(A66,Performances!I:K,2,FALSE)),"",VLOOKUP(A66,Performances!I:K,2,FALSE))</f>
      </c>
      <c r="D66" s="5">
        <f>IF(ISNA(VLOOKUP(A66,Performances!I:K,3,FALSE)),"",VLOOKUP(A66,Performances!I:K,3,FALSE))</f>
      </c>
      <c r="E66" s="5">
        <f>IF(ISNA(VLOOKUP(A66,Performances!I:L,4,FALSE)),"",VLOOKUP(A66,Performances!I:L,4,FALSE))</f>
      </c>
      <c r="F66" s="5">
        <f>IF(ISNA(VLOOKUP(A66,Performances!I:M,5,FALSE)),"",VLOOKUP(A66,Performances!I:M,5,FALSE))</f>
      </c>
      <c r="H66" s="18" t="s">
        <v>377</v>
      </c>
      <c r="I66" s="18">
        <v>64</v>
      </c>
      <c r="J66" s="18">
        <f>IF(ISNA(VLOOKUP(H66,Performances!I:M,2,FALSE)),"",VLOOKUP(H66,Performances!I:M,2,FALSE))</f>
      </c>
      <c r="K66" s="18">
        <f>IF(ISNA(VLOOKUP(H66,Performances!I:M,3,FALSE)),"",VLOOKUP(H66,Performances!I:M,3,FALSE))</f>
      </c>
      <c r="L66" s="18">
        <f>IF(ISNA(VLOOKUP(H66,Performances!I:M,4,FALSE)),"",VLOOKUP(H66,Performances!I:M,4,FALSE))</f>
      </c>
      <c r="M66" s="18">
        <f>IF(ISNA(VLOOKUP(H66,Performances!I:M,5,FALSE)),"",VLOOKUP(H66,Performances!I:M,5,FALSE))</f>
      </c>
    </row>
    <row r="67" spans="1:13" ht="409.5">
      <c r="A67" s="2" t="s">
        <v>278</v>
      </c>
      <c r="B67" s="2">
        <v>65</v>
      </c>
      <c r="C67" s="3">
        <f>IF(ISNA(VLOOKUP(A67,Performances!I:K,2,FALSE)),"",VLOOKUP(A67,Performances!I:K,2,FALSE))</f>
      </c>
      <c r="D67" s="3">
        <f>IF(ISNA(VLOOKUP(A67,Performances!I:K,3,FALSE)),"",VLOOKUP(A67,Performances!I:K,3,FALSE))</f>
      </c>
      <c r="E67" s="3">
        <f>IF(ISNA(VLOOKUP(A67,Performances!I:L,4,FALSE)),"",VLOOKUP(A67,Performances!I:L,4,FALSE))</f>
      </c>
      <c r="F67" s="3">
        <f>IF(ISNA(VLOOKUP(A67,Performances!I:M,5,FALSE)),"",VLOOKUP(A67,Performances!I:M,5,FALSE))</f>
      </c>
      <c r="H67" s="3" t="s">
        <v>378</v>
      </c>
      <c r="I67" s="3">
        <v>65</v>
      </c>
      <c r="J67" s="3">
        <f>IF(ISNA(VLOOKUP(H67,Performances!I:M,2,FALSE)),"",VLOOKUP(H67,Performances!I:M,2,FALSE))</f>
      </c>
      <c r="K67" s="3">
        <f>IF(ISNA(VLOOKUP(H67,Performances!I:M,3,FALSE)),"",VLOOKUP(H67,Performances!I:M,3,FALSE))</f>
      </c>
      <c r="L67" s="3">
        <f>IF(ISNA(VLOOKUP(H67,Performances!I:M,4,FALSE)),"",VLOOKUP(H67,Performances!I:M,4,FALSE))</f>
      </c>
      <c r="M67" s="3">
        <f>IF(ISNA(VLOOKUP(H67,Performances!I:M,5,FALSE)),"",VLOOKUP(H67,Performances!I:M,5,FALSE))</f>
      </c>
    </row>
    <row r="68" spans="1:13" ht="409.5">
      <c r="A68" s="6" t="s">
        <v>279</v>
      </c>
      <c r="B68" s="6">
        <v>66</v>
      </c>
      <c r="C68" s="5">
        <f>IF(ISNA(VLOOKUP(A68,Performances!I:K,2,FALSE)),"",VLOOKUP(A68,Performances!I:K,2,FALSE))</f>
      </c>
      <c r="D68" s="5">
        <f>IF(ISNA(VLOOKUP(A68,Performances!I:K,3,FALSE)),"",VLOOKUP(A68,Performances!I:K,3,FALSE))</f>
      </c>
      <c r="E68" s="5">
        <f>IF(ISNA(VLOOKUP(A68,Performances!I:L,4,FALSE)),"",VLOOKUP(A68,Performances!I:L,4,FALSE))</f>
      </c>
      <c r="F68" s="5">
        <f>IF(ISNA(VLOOKUP(A68,Performances!I:M,5,FALSE)),"",VLOOKUP(A68,Performances!I:M,5,FALSE))</f>
      </c>
      <c r="H68" s="18" t="s">
        <v>379</v>
      </c>
      <c r="I68" s="18">
        <v>66</v>
      </c>
      <c r="J68" s="18">
        <f>IF(ISNA(VLOOKUP(H68,Performances!I:M,2,FALSE)),"",VLOOKUP(H68,Performances!I:M,2,FALSE))</f>
      </c>
      <c r="K68" s="18">
        <f>IF(ISNA(VLOOKUP(H68,Performances!I:M,3,FALSE)),"",VLOOKUP(H68,Performances!I:M,3,FALSE))</f>
      </c>
      <c r="L68" s="18">
        <f>IF(ISNA(VLOOKUP(H68,Performances!I:M,4,FALSE)),"",VLOOKUP(H68,Performances!I:M,4,FALSE))</f>
      </c>
      <c r="M68" s="18">
        <f>IF(ISNA(VLOOKUP(H68,Performances!I:M,5,FALSE)),"",VLOOKUP(H68,Performances!I:M,5,FALSE))</f>
      </c>
    </row>
    <row r="69" spans="1:13" ht="409.5">
      <c r="A69" s="2" t="s">
        <v>280</v>
      </c>
      <c r="B69" s="2">
        <v>67</v>
      </c>
      <c r="C69" s="3">
        <f>IF(ISNA(VLOOKUP(A69,Performances!I:K,2,FALSE)),"",VLOOKUP(A69,Performances!I:K,2,FALSE))</f>
      </c>
      <c r="D69" s="3">
        <f>IF(ISNA(VLOOKUP(A69,Performances!I:K,3,FALSE)),"",VLOOKUP(A69,Performances!I:K,3,FALSE))</f>
      </c>
      <c r="E69" s="3">
        <f>IF(ISNA(VLOOKUP(A69,Performances!I:L,4,FALSE)),"",VLOOKUP(A69,Performances!I:L,4,FALSE))</f>
      </c>
      <c r="F69" s="3">
        <f>IF(ISNA(VLOOKUP(A69,Performances!I:M,5,FALSE)),"",VLOOKUP(A69,Performances!I:M,5,FALSE))</f>
      </c>
      <c r="H69" s="3" t="s">
        <v>380</v>
      </c>
      <c r="I69" s="3">
        <v>67</v>
      </c>
      <c r="J69" s="3">
        <f>IF(ISNA(VLOOKUP(H69,Performances!I:M,2,FALSE)),"",VLOOKUP(H69,Performances!I:M,2,FALSE))</f>
      </c>
      <c r="K69" s="3">
        <f>IF(ISNA(VLOOKUP(H69,Performances!I:M,3,FALSE)),"",VLOOKUP(H69,Performances!I:M,3,FALSE))</f>
      </c>
      <c r="L69" s="3">
        <f>IF(ISNA(VLOOKUP(H69,Performances!I:M,4,FALSE)),"",VLOOKUP(H69,Performances!I:M,4,FALSE))</f>
      </c>
      <c r="M69" s="3">
        <f>IF(ISNA(VLOOKUP(H69,Performances!I:M,5,FALSE)),"",VLOOKUP(H69,Performances!I:M,5,FALSE))</f>
      </c>
    </row>
    <row r="70" spans="1:13" ht="409.5">
      <c r="A70" s="6" t="s">
        <v>281</v>
      </c>
      <c r="B70" s="6">
        <v>68</v>
      </c>
      <c r="C70" s="5">
        <f>IF(ISNA(VLOOKUP(A70,Performances!I:K,2,FALSE)),"",VLOOKUP(A70,Performances!I:K,2,FALSE))</f>
      </c>
      <c r="D70" s="5">
        <f>IF(ISNA(VLOOKUP(A70,Performances!I:K,3,FALSE)),"",VLOOKUP(A70,Performances!I:K,3,FALSE))</f>
      </c>
      <c r="E70" s="5">
        <f>IF(ISNA(VLOOKUP(A70,Performances!I:L,4,FALSE)),"",VLOOKUP(A70,Performances!I:L,4,FALSE))</f>
      </c>
      <c r="F70" s="5">
        <f>IF(ISNA(VLOOKUP(A70,Performances!I:M,5,FALSE)),"",VLOOKUP(A70,Performances!I:M,5,FALSE))</f>
      </c>
      <c r="H70" s="18" t="s">
        <v>381</v>
      </c>
      <c r="I70" s="18">
        <v>68</v>
      </c>
      <c r="J70" s="18">
        <f>IF(ISNA(VLOOKUP(H70,Performances!I:M,2,FALSE)),"",VLOOKUP(H70,Performances!I:M,2,FALSE))</f>
      </c>
      <c r="K70" s="18">
        <f>IF(ISNA(VLOOKUP(H70,Performances!I:M,3,FALSE)),"",VLOOKUP(H70,Performances!I:M,3,FALSE))</f>
      </c>
      <c r="L70" s="18">
        <f>IF(ISNA(VLOOKUP(H70,Performances!I:M,4,FALSE)),"",VLOOKUP(H70,Performances!I:M,4,FALSE))</f>
      </c>
      <c r="M70" s="18">
        <f>IF(ISNA(VLOOKUP(H70,Performances!I:M,5,FALSE)),"",VLOOKUP(H70,Performances!I:M,5,FALSE))</f>
      </c>
    </row>
    <row r="71" spans="1:13" ht="409.5">
      <c r="A71" s="2" t="s">
        <v>282</v>
      </c>
      <c r="B71" s="2">
        <v>69</v>
      </c>
      <c r="C71" s="3">
        <f>IF(ISNA(VLOOKUP(A71,Performances!I:K,2,FALSE)),"",VLOOKUP(A71,Performances!I:K,2,FALSE))</f>
      </c>
      <c r="D71" s="3">
        <f>IF(ISNA(VLOOKUP(A71,Performances!I:K,3,FALSE)),"",VLOOKUP(A71,Performances!I:K,3,FALSE))</f>
      </c>
      <c r="E71" s="3">
        <f>IF(ISNA(VLOOKUP(A71,Performances!I:L,4,FALSE)),"",VLOOKUP(A71,Performances!I:L,4,FALSE))</f>
      </c>
      <c r="F71" s="3">
        <f>IF(ISNA(VLOOKUP(A71,Performances!I:M,5,FALSE)),"",VLOOKUP(A71,Performances!I:M,5,FALSE))</f>
      </c>
      <c r="H71" s="3" t="s">
        <v>382</v>
      </c>
      <c r="I71" s="3">
        <v>69</v>
      </c>
      <c r="J71" s="3">
        <f>IF(ISNA(VLOOKUP(H71,Performances!I:M,2,FALSE)),"",VLOOKUP(H71,Performances!I:M,2,FALSE))</f>
      </c>
      <c r="K71" s="3">
        <f>IF(ISNA(VLOOKUP(H71,Performances!I:M,3,FALSE)),"",VLOOKUP(H71,Performances!I:M,3,FALSE))</f>
      </c>
      <c r="L71" s="3">
        <f>IF(ISNA(VLOOKUP(H71,Performances!I:M,4,FALSE)),"",VLOOKUP(H71,Performances!I:M,4,FALSE))</f>
      </c>
      <c r="M71" s="3">
        <f>IF(ISNA(VLOOKUP(H71,Performances!I:M,5,FALSE)),"",VLOOKUP(H71,Performances!I:M,5,FALSE))</f>
      </c>
    </row>
    <row r="72" spans="1:13" ht="409.5">
      <c r="A72" s="6" t="s">
        <v>283</v>
      </c>
      <c r="B72" s="6">
        <v>70</v>
      </c>
      <c r="C72" s="5">
        <f>IF(ISNA(VLOOKUP(A72,Performances!I:K,2,FALSE)),"",VLOOKUP(A72,Performances!I:K,2,FALSE))</f>
      </c>
      <c r="D72" s="5">
        <f>IF(ISNA(VLOOKUP(A72,Performances!I:K,3,FALSE)),"",VLOOKUP(A72,Performances!I:K,3,FALSE))</f>
      </c>
      <c r="E72" s="5">
        <f>IF(ISNA(VLOOKUP(A72,Performances!I:L,4,FALSE)),"",VLOOKUP(A72,Performances!I:L,4,FALSE))</f>
      </c>
      <c r="F72" s="5">
        <f>IF(ISNA(VLOOKUP(A72,Performances!I:M,5,FALSE)),"",VLOOKUP(A72,Performances!I:M,5,FALSE))</f>
      </c>
      <c r="H72" s="18" t="s">
        <v>383</v>
      </c>
      <c r="I72" s="18">
        <v>70</v>
      </c>
      <c r="J72" s="18">
        <f>IF(ISNA(VLOOKUP(H72,Performances!I:M,2,FALSE)),"",VLOOKUP(H72,Performances!I:M,2,FALSE))</f>
      </c>
      <c r="K72" s="18">
        <f>IF(ISNA(VLOOKUP(H72,Performances!I:M,3,FALSE)),"",VLOOKUP(H72,Performances!I:M,3,FALSE))</f>
      </c>
      <c r="L72" s="18">
        <f>IF(ISNA(VLOOKUP(H72,Performances!I:M,4,FALSE)),"",VLOOKUP(H72,Performances!I:M,4,FALSE))</f>
      </c>
      <c r="M72" s="18">
        <f>IF(ISNA(VLOOKUP(H72,Performances!I:M,5,FALSE)),"",VLOOKUP(H72,Performances!I:M,5,FALSE))</f>
      </c>
    </row>
    <row r="73" spans="1:13" ht="409.5">
      <c r="A73" s="2" t="s">
        <v>284</v>
      </c>
      <c r="B73" s="2">
        <v>71</v>
      </c>
      <c r="C73" s="3">
        <f>IF(ISNA(VLOOKUP(A73,Performances!I:K,2,FALSE)),"",VLOOKUP(A73,Performances!I:K,2,FALSE))</f>
      </c>
      <c r="D73" s="3">
        <f>IF(ISNA(VLOOKUP(A73,Performances!I:K,3,FALSE)),"",VLOOKUP(A73,Performances!I:K,3,FALSE))</f>
      </c>
      <c r="E73" s="3">
        <f>IF(ISNA(VLOOKUP(A73,Performances!I:L,4,FALSE)),"",VLOOKUP(A73,Performances!I:L,4,FALSE))</f>
      </c>
      <c r="F73" s="3">
        <f>IF(ISNA(VLOOKUP(A73,Performances!I:M,5,FALSE)),"",VLOOKUP(A73,Performances!I:M,5,FALSE))</f>
      </c>
      <c r="H73" s="3" t="s">
        <v>384</v>
      </c>
      <c r="I73" s="3">
        <v>71</v>
      </c>
      <c r="J73" s="3">
        <f>IF(ISNA(VLOOKUP(H73,Performances!I:M,2,FALSE)),"",VLOOKUP(H73,Performances!I:M,2,FALSE))</f>
      </c>
      <c r="K73" s="3">
        <f>IF(ISNA(VLOOKUP(H73,Performances!I:M,3,FALSE)),"",VLOOKUP(H73,Performances!I:M,3,FALSE))</f>
      </c>
      <c r="L73" s="3">
        <f>IF(ISNA(VLOOKUP(H73,Performances!I:M,4,FALSE)),"",VLOOKUP(H73,Performances!I:M,4,FALSE))</f>
      </c>
      <c r="M73" s="3">
        <f>IF(ISNA(VLOOKUP(H73,Performances!I:M,5,FALSE)),"",VLOOKUP(H73,Performances!I:M,5,FALSE))</f>
      </c>
    </row>
    <row r="74" spans="1:13" ht="409.5">
      <c r="A74" s="6" t="s">
        <v>285</v>
      </c>
      <c r="B74" s="6">
        <v>72</v>
      </c>
      <c r="C74" s="5">
        <f>IF(ISNA(VLOOKUP(A74,Performances!I:K,2,FALSE)),"",VLOOKUP(A74,Performances!I:K,2,FALSE))</f>
      </c>
      <c r="D74" s="5">
        <f>IF(ISNA(VLOOKUP(A74,Performances!I:K,3,FALSE)),"",VLOOKUP(A74,Performances!I:K,3,FALSE))</f>
      </c>
      <c r="E74" s="5">
        <f>IF(ISNA(VLOOKUP(A74,Performances!I:L,4,FALSE)),"",VLOOKUP(A74,Performances!I:L,4,FALSE))</f>
      </c>
      <c r="F74" s="5">
        <f>IF(ISNA(VLOOKUP(A74,Performances!I:M,5,FALSE)),"",VLOOKUP(A74,Performances!I:M,5,FALSE))</f>
      </c>
      <c r="H74" s="18" t="s">
        <v>385</v>
      </c>
      <c r="I74" s="18">
        <v>72</v>
      </c>
      <c r="J74" s="18">
        <f>IF(ISNA(VLOOKUP(H74,Performances!I:M,2,FALSE)),"",VLOOKUP(H74,Performances!I:M,2,FALSE))</f>
      </c>
      <c r="K74" s="18">
        <f>IF(ISNA(VLOOKUP(H74,Performances!I:M,3,FALSE)),"",VLOOKUP(H74,Performances!I:M,3,FALSE))</f>
      </c>
      <c r="L74" s="18">
        <f>IF(ISNA(VLOOKUP(H74,Performances!I:M,4,FALSE)),"",VLOOKUP(H74,Performances!I:M,4,FALSE))</f>
      </c>
      <c r="M74" s="18">
        <f>IF(ISNA(VLOOKUP(H74,Performances!I:M,5,FALSE)),"",VLOOKUP(H74,Performances!I:M,5,FALSE))</f>
      </c>
    </row>
    <row r="75" spans="1:13" ht="409.5">
      <c r="A75" s="2" t="s">
        <v>286</v>
      </c>
      <c r="B75" s="2">
        <v>73</v>
      </c>
      <c r="C75" s="3">
        <f>IF(ISNA(VLOOKUP(A75,Performances!I:K,2,FALSE)),"",VLOOKUP(A75,Performances!I:K,2,FALSE))</f>
      </c>
      <c r="D75" s="3">
        <f>IF(ISNA(VLOOKUP(A75,Performances!I:K,3,FALSE)),"",VLOOKUP(A75,Performances!I:K,3,FALSE))</f>
      </c>
      <c r="E75" s="3">
        <f>IF(ISNA(VLOOKUP(A75,Performances!I:L,4,FALSE)),"",VLOOKUP(A75,Performances!I:L,4,FALSE))</f>
      </c>
      <c r="F75" s="3">
        <f>IF(ISNA(VLOOKUP(A75,Performances!I:M,5,FALSE)),"",VLOOKUP(A75,Performances!I:M,5,FALSE))</f>
      </c>
      <c r="H75" s="3" t="s">
        <v>386</v>
      </c>
      <c r="I75" s="3">
        <v>73</v>
      </c>
      <c r="J75" s="3">
        <f>IF(ISNA(VLOOKUP(H75,Performances!I:M,2,FALSE)),"",VLOOKUP(H75,Performances!I:M,2,FALSE))</f>
      </c>
      <c r="K75" s="3">
        <f>IF(ISNA(VLOOKUP(H75,Performances!I:M,3,FALSE)),"",VLOOKUP(H75,Performances!I:M,3,FALSE))</f>
      </c>
      <c r="L75" s="3">
        <f>IF(ISNA(VLOOKUP(H75,Performances!I:M,4,FALSE)),"",VLOOKUP(H75,Performances!I:M,4,FALSE))</f>
      </c>
      <c r="M75" s="3">
        <f>IF(ISNA(VLOOKUP(H75,Performances!I:M,5,FALSE)),"",VLOOKUP(H75,Performances!I:M,5,FALSE))</f>
      </c>
    </row>
    <row r="76" spans="1:13" ht="409.5">
      <c r="A76" s="6" t="s">
        <v>287</v>
      </c>
      <c r="B76" s="6">
        <v>74</v>
      </c>
      <c r="C76" s="5">
        <f>IF(ISNA(VLOOKUP(A76,Performances!I:K,2,FALSE)),"",VLOOKUP(A76,Performances!I:K,2,FALSE))</f>
      </c>
      <c r="D76" s="5">
        <f>IF(ISNA(VLOOKUP(A76,Performances!I:K,3,FALSE)),"",VLOOKUP(A76,Performances!I:K,3,FALSE))</f>
      </c>
      <c r="E76" s="5">
        <f>IF(ISNA(VLOOKUP(A76,Performances!I:L,4,FALSE)),"",VLOOKUP(A76,Performances!I:L,4,FALSE))</f>
      </c>
      <c r="F76" s="5">
        <f>IF(ISNA(VLOOKUP(A76,Performances!I:M,5,FALSE)),"",VLOOKUP(A76,Performances!I:M,5,FALSE))</f>
      </c>
      <c r="H76" s="18" t="s">
        <v>387</v>
      </c>
      <c r="I76" s="18">
        <v>74</v>
      </c>
      <c r="J76" s="18">
        <f>IF(ISNA(VLOOKUP(H76,Performances!I:M,2,FALSE)),"",VLOOKUP(H76,Performances!I:M,2,FALSE))</f>
      </c>
      <c r="K76" s="18">
        <f>IF(ISNA(VLOOKUP(H76,Performances!I:M,3,FALSE)),"",VLOOKUP(H76,Performances!I:M,3,FALSE))</f>
      </c>
      <c r="L76" s="18">
        <f>IF(ISNA(VLOOKUP(H76,Performances!I:M,4,FALSE)),"",VLOOKUP(H76,Performances!I:M,4,FALSE))</f>
      </c>
      <c r="M76" s="18">
        <f>IF(ISNA(VLOOKUP(H76,Performances!I:M,5,FALSE)),"",VLOOKUP(H76,Performances!I:M,5,FALSE))</f>
      </c>
    </row>
    <row r="77" spans="1:13" ht="409.5">
      <c r="A77" s="2" t="s">
        <v>288</v>
      </c>
      <c r="B77" s="2">
        <v>75</v>
      </c>
      <c r="C77" s="3">
        <f>IF(ISNA(VLOOKUP(A77,Performances!I:K,2,FALSE)),"",VLOOKUP(A77,Performances!I:K,2,FALSE))</f>
      </c>
      <c r="D77" s="3">
        <f>IF(ISNA(VLOOKUP(A77,Performances!I:K,3,FALSE)),"",VLOOKUP(A77,Performances!I:K,3,FALSE))</f>
      </c>
      <c r="E77" s="3">
        <f>IF(ISNA(VLOOKUP(A77,Performances!I:L,4,FALSE)),"",VLOOKUP(A77,Performances!I:L,4,FALSE))</f>
      </c>
      <c r="F77" s="3">
        <f>IF(ISNA(VLOOKUP(A77,Performances!I:M,5,FALSE)),"",VLOOKUP(A77,Performances!I:M,5,FALSE))</f>
      </c>
      <c r="H77" s="3" t="s">
        <v>388</v>
      </c>
      <c r="I77" s="3">
        <v>75</v>
      </c>
      <c r="J77" s="3">
        <f>IF(ISNA(VLOOKUP(H77,Performances!I:M,2,FALSE)),"",VLOOKUP(H77,Performances!I:M,2,FALSE))</f>
      </c>
      <c r="K77" s="3">
        <f>IF(ISNA(VLOOKUP(H77,Performances!I:M,3,FALSE)),"",VLOOKUP(H77,Performances!I:M,3,FALSE))</f>
      </c>
      <c r="L77" s="3">
        <f>IF(ISNA(VLOOKUP(H77,Performances!I:M,4,FALSE)),"",VLOOKUP(H77,Performances!I:M,4,FALSE))</f>
      </c>
      <c r="M77" s="3">
        <f>IF(ISNA(VLOOKUP(H77,Performances!I:M,5,FALSE)),"",VLOOKUP(H77,Performances!I:M,5,FALSE))</f>
      </c>
    </row>
    <row r="78" spans="1:13" ht="409.5">
      <c r="A78" s="6" t="s">
        <v>289</v>
      </c>
      <c r="B78" s="6">
        <v>76</v>
      </c>
      <c r="C78" s="5">
        <f>IF(ISNA(VLOOKUP(A78,Performances!I:K,2,FALSE)),"",VLOOKUP(A78,Performances!I:K,2,FALSE))</f>
      </c>
      <c r="D78" s="5">
        <f>IF(ISNA(VLOOKUP(A78,Performances!I:K,3,FALSE)),"",VLOOKUP(A78,Performances!I:K,3,FALSE))</f>
      </c>
      <c r="E78" s="5">
        <f>IF(ISNA(VLOOKUP(A78,Performances!I:L,4,FALSE)),"",VLOOKUP(A78,Performances!I:L,4,FALSE))</f>
      </c>
      <c r="F78" s="5">
        <f>IF(ISNA(VLOOKUP(A78,Performances!I:M,5,FALSE)),"",VLOOKUP(A78,Performances!I:M,5,FALSE))</f>
      </c>
      <c r="H78" s="18" t="s">
        <v>389</v>
      </c>
      <c r="I78" s="18">
        <v>76</v>
      </c>
      <c r="J78" s="18">
        <f>IF(ISNA(VLOOKUP(H78,Performances!I:M,2,FALSE)),"",VLOOKUP(H78,Performances!I:M,2,FALSE))</f>
      </c>
      <c r="K78" s="18">
        <f>IF(ISNA(VLOOKUP(H78,Performances!I:M,3,FALSE)),"",VLOOKUP(H78,Performances!I:M,3,FALSE))</f>
      </c>
      <c r="L78" s="18">
        <f>IF(ISNA(VLOOKUP(H78,Performances!I:M,4,FALSE)),"",VLOOKUP(H78,Performances!I:M,4,FALSE))</f>
      </c>
      <c r="M78" s="18">
        <f>IF(ISNA(VLOOKUP(H78,Performances!I:M,5,FALSE)),"",VLOOKUP(H78,Performances!I:M,5,FALSE))</f>
      </c>
    </row>
    <row r="79" spans="1:13" ht="409.5">
      <c r="A79" s="2" t="s">
        <v>290</v>
      </c>
      <c r="B79" s="2">
        <v>77</v>
      </c>
      <c r="C79" s="3">
        <f>IF(ISNA(VLOOKUP(A79,Performances!I:K,2,FALSE)),"",VLOOKUP(A79,Performances!I:K,2,FALSE))</f>
      </c>
      <c r="D79" s="3">
        <f>IF(ISNA(VLOOKUP(A79,Performances!I:K,3,FALSE)),"",VLOOKUP(A79,Performances!I:K,3,FALSE))</f>
      </c>
      <c r="E79" s="3">
        <f>IF(ISNA(VLOOKUP(A79,Performances!I:L,4,FALSE)),"",VLOOKUP(A79,Performances!I:L,4,FALSE))</f>
      </c>
      <c r="F79" s="3">
        <f>IF(ISNA(VLOOKUP(A79,Performances!I:M,5,FALSE)),"",VLOOKUP(A79,Performances!I:M,5,FALSE))</f>
      </c>
      <c r="H79" s="3" t="s">
        <v>390</v>
      </c>
      <c r="I79" s="3">
        <v>77</v>
      </c>
      <c r="J79" s="3">
        <f>IF(ISNA(VLOOKUP(H79,Performances!I:M,2,FALSE)),"",VLOOKUP(H79,Performances!I:M,2,FALSE))</f>
      </c>
      <c r="K79" s="3">
        <f>IF(ISNA(VLOOKUP(H79,Performances!I:M,3,FALSE)),"",VLOOKUP(H79,Performances!I:M,3,FALSE))</f>
      </c>
      <c r="L79" s="3">
        <f>IF(ISNA(VLOOKUP(H79,Performances!I:M,4,FALSE)),"",VLOOKUP(H79,Performances!I:M,4,FALSE))</f>
      </c>
      <c r="M79" s="3">
        <f>IF(ISNA(VLOOKUP(H79,Performances!I:M,5,FALSE)),"",VLOOKUP(H79,Performances!I:M,5,FALSE))</f>
      </c>
    </row>
    <row r="80" spans="1:13" ht="409.5">
      <c r="A80" s="6" t="s">
        <v>291</v>
      </c>
      <c r="B80" s="6">
        <v>78</v>
      </c>
      <c r="C80" s="5">
        <f>IF(ISNA(VLOOKUP(A80,Performances!I:K,2,FALSE)),"",VLOOKUP(A80,Performances!I:K,2,FALSE))</f>
      </c>
      <c r="D80" s="5">
        <f>IF(ISNA(VLOOKUP(A80,Performances!I:K,3,FALSE)),"",VLOOKUP(A80,Performances!I:K,3,FALSE))</f>
      </c>
      <c r="E80" s="5">
        <f>IF(ISNA(VLOOKUP(A80,Performances!I:L,4,FALSE)),"",VLOOKUP(A80,Performances!I:L,4,FALSE))</f>
      </c>
      <c r="F80" s="5">
        <f>IF(ISNA(VLOOKUP(A80,Performances!I:M,5,FALSE)),"",VLOOKUP(A80,Performances!I:M,5,FALSE))</f>
      </c>
      <c r="H80" s="18" t="s">
        <v>391</v>
      </c>
      <c r="I80" s="18">
        <v>78</v>
      </c>
      <c r="J80" s="18">
        <f>IF(ISNA(VLOOKUP(H80,Performances!I:M,2,FALSE)),"",VLOOKUP(H80,Performances!I:M,2,FALSE))</f>
      </c>
      <c r="K80" s="18">
        <f>IF(ISNA(VLOOKUP(H80,Performances!I:M,3,FALSE)),"",VLOOKUP(H80,Performances!I:M,3,FALSE))</f>
      </c>
      <c r="L80" s="18">
        <f>IF(ISNA(VLOOKUP(H80,Performances!I:M,4,FALSE)),"",VLOOKUP(H80,Performances!I:M,4,FALSE))</f>
      </c>
      <c r="M80" s="18">
        <f>IF(ISNA(VLOOKUP(H80,Performances!I:M,5,FALSE)),"",VLOOKUP(H80,Performances!I:M,5,FALSE))</f>
      </c>
    </row>
    <row r="81" spans="1:13" ht="409.5">
      <c r="A81" s="2" t="s">
        <v>292</v>
      </c>
      <c r="B81" s="2">
        <v>79</v>
      </c>
      <c r="C81" s="3">
        <f>IF(ISNA(VLOOKUP(A81,Performances!I:K,2,FALSE)),"",VLOOKUP(A81,Performances!I:K,2,FALSE))</f>
      </c>
      <c r="D81" s="3">
        <f>IF(ISNA(VLOOKUP(A81,Performances!I:K,3,FALSE)),"",VLOOKUP(A81,Performances!I:K,3,FALSE))</f>
      </c>
      <c r="E81" s="3">
        <f>IF(ISNA(VLOOKUP(A81,Performances!I:L,4,FALSE)),"",VLOOKUP(A81,Performances!I:L,4,FALSE))</f>
      </c>
      <c r="F81" s="3">
        <f>IF(ISNA(VLOOKUP(A81,Performances!I:M,5,FALSE)),"",VLOOKUP(A81,Performances!I:M,5,FALSE))</f>
      </c>
      <c r="H81" s="3" t="s">
        <v>392</v>
      </c>
      <c r="I81" s="3">
        <v>79</v>
      </c>
      <c r="J81" s="3">
        <f>IF(ISNA(VLOOKUP(H81,Performances!I:M,2,FALSE)),"",VLOOKUP(H81,Performances!I:M,2,FALSE))</f>
      </c>
      <c r="K81" s="3">
        <f>IF(ISNA(VLOOKUP(H81,Performances!I:M,3,FALSE)),"",VLOOKUP(H81,Performances!I:M,3,FALSE))</f>
      </c>
      <c r="L81" s="3">
        <f>IF(ISNA(VLOOKUP(H81,Performances!I:M,4,FALSE)),"",VLOOKUP(H81,Performances!I:M,4,FALSE))</f>
      </c>
      <c r="M81" s="3">
        <f>IF(ISNA(VLOOKUP(H81,Performances!I:M,5,FALSE)),"",VLOOKUP(H81,Performances!I:M,5,FALSE))</f>
      </c>
    </row>
    <row r="82" spans="1:13" ht="409.5">
      <c r="A82" s="6" t="s">
        <v>293</v>
      </c>
      <c r="B82" s="6">
        <v>80</v>
      </c>
      <c r="C82" s="5">
        <f>IF(ISNA(VLOOKUP(A82,Performances!I:K,2,FALSE)),"",VLOOKUP(A82,Performances!I:K,2,FALSE))</f>
      </c>
      <c r="D82" s="5">
        <f>IF(ISNA(VLOOKUP(A82,Performances!I:K,3,FALSE)),"",VLOOKUP(A82,Performances!I:K,3,FALSE))</f>
      </c>
      <c r="E82" s="5">
        <f>IF(ISNA(VLOOKUP(A82,Performances!I:L,4,FALSE)),"",VLOOKUP(A82,Performances!I:L,4,FALSE))</f>
      </c>
      <c r="F82" s="5">
        <f>IF(ISNA(VLOOKUP(A82,Performances!I:M,5,FALSE)),"",VLOOKUP(A82,Performances!I:M,5,FALSE))</f>
      </c>
      <c r="H82" s="18" t="s">
        <v>393</v>
      </c>
      <c r="I82" s="18">
        <v>80</v>
      </c>
      <c r="J82" s="18">
        <f>IF(ISNA(VLOOKUP(H82,Performances!I:M,2,FALSE)),"",VLOOKUP(H82,Performances!I:M,2,FALSE))</f>
      </c>
      <c r="K82" s="18">
        <f>IF(ISNA(VLOOKUP(H82,Performances!I:M,3,FALSE)),"",VLOOKUP(H82,Performances!I:M,3,FALSE))</f>
      </c>
      <c r="L82" s="18">
        <f>IF(ISNA(VLOOKUP(H82,Performances!I:M,4,FALSE)),"",VLOOKUP(H82,Performances!I:M,4,FALSE))</f>
      </c>
      <c r="M82" s="18">
        <f>IF(ISNA(VLOOKUP(H82,Performances!I:M,5,FALSE)),"",VLOOKUP(H82,Performances!I:M,5,FALSE))</f>
      </c>
    </row>
    <row r="83" spans="1:13" ht="409.5">
      <c r="A83" s="2" t="s">
        <v>294</v>
      </c>
      <c r="B83" s="2">
        <v>81</v>
      </c>
      <c r="C83" s="3">
        <f>IF(ISNA(VLOOKUP(A83,Performances!I:K,2,FALSE)),"",VLOOKUP(A83,Performances!I:K,2,FALSE))</f>
      </c>
      <c r="D83" s="3">
        <f>IF(ISNA(VLOOKUP(A83,Performances!I:K,3,FALSE)),"",VLOOKUP(A83,Performances!I:K,3,FALSE))</f>
      </c>
      <c r="E83" s="3">
        <f>IF(ISNA(VLOOKUP(A83,Performances!I:L,4,FALSE)),"",VLOOKUP(A83,Performances!I:L,4,FALSE))</f>
      </c>
      <c r="F83" s="3">
        <f>IF(ISNA(VLOOKUP(A83,Performances!I:M,5,FALSE)),"",VLOOKUP(A83,Performances!I:M,5,FALSE))</f>
      </c>
      <c r="H83" s="3" t="s">
        <v>394</v>
      </c>
      <c r="I83" s="3">
        <v>81</v>
      </c>
      <c r="J83" s="3">
        <f>IF(ISNA(VLOOKUP(H83,Performances!I:M,2,FALSE)),"",VLOOKUP(H83,Performances!I:M,2,FALSE))</f>
      </c>
      <c r="K83" s="3">
        <f>IF(ISNA(VLOOKUP(H83,Performances!I:M,3,FALSE)),"",VLOOKUP(H83,Performances!I:M,3,FALSE))</f>
      </c>
      <c r="L83" s="3">
        <f>IF(ISNA(VLOOKUP(H83,Performances!I:M,4,FALSE)),"",VLOOKUP(H83,Performances!I:M,4,FALSE))</f>
      </c>
      <c r="M83" s="3">
        <f>IF(ISNA(VLOOKUP(H83,Performances!I:M,5,FALSE)),"",VLOOKUP(H83,Performances!I:M,5,FALSE))</f>
      </c>
    </row>
    <row r="84" spans="1:13" ht="409.5">
      <c r="A84" s="6" t="s">
        <v>295</v>
      </c>
      <c r="B84" s="6">
        <v>82</v>
      </c>
      <c r="C84" s="5">
        <f>IF(ISNA(VLOOKUP(A84,Performances!I:K,2,FALSE)),"",VLOOKUP(A84,Performances!I:K,2,FALSE))</f>
      </c>
      <c r="D84" s="5">
        <f>IF(ISNA(VLOOKUP(A84,Performances!I:K,3,FALSE)),"",VLOOKUP(A84,Performances!I:K,3,FALSE))</f>
      </c>
      <c r="E84" s="5">
        <f>IF(ISNA(VLOOKUP(A84,Performances!I:L,4,FALSE)),"",VLOOKUP(A84,Performances!I:L,4,FALSE))</f>
      </c>
      <c r="F84" s="5">
        <f>IF(ISNA(VLOOKUP(A84,Performances!I:M,5,FALSE)),"",VLOOKUP(A84,Performances!I:M,5,FALSE))</f>
      </c>
      <c r="H84" s="18" t="s">
        <v>395</v>
      </c>
      <c r="I84" s="18">
        <v>82</v>
      </c>
      <c r="J84" s="18">
        <f>IF(ISNA(VLOOKUP(H84,Performances!I:M,2,FALSE)),"",VLOOKUP(H84,Performances!I:M,2,FALSE))</f>
      </c>
      <c r="K84" s="18">
        <f>IF(ISNA(VLOOKUP(H84,Performances!I:M,3,FALSE)),"",VLOOKUP(H84,Performances!I:M,3,FALSE))</f>
      </c>
      <c r="L84" s="18">
        <f>IF(ISNA(VLOOKUP(H84,Performances!I:M,4,FALSE)),"",VLOOKUP(H84,Performances!I:M,4,FALSE))</f>
      </c>
      <c r="M84" s="18">
        <f>IF(ISNA(VLOOKUP(H84,Performances!I:M,5,FALSE)),"",VLOOKUP(H84,Performances!I:M,5,FALSE))</f>
      </c>
    </row>
    <row r="85" spans="1:13" ht="409.5">
      <c r="A85" s="2" t="s">
        <v>296</v>
      </c>
      <c r="B85" s="2">
        <v>83</v>
      </c>
      <c r="C85" s="3">
        <f>IF(ISNA(VLOOKUP(A85,Performances!I:K,2,FALSE)),"",VLOOKUP(A85,Performances!I:K,2,FALSE))</f>
      </c>
      <c r="D85" s="3">
        <f>IF(ISNA(VLOOKUP(A85,Performances!I:K,3,FALSE)),"",VLOOKUP(A85,Performances!I:K,3,FALSE))</f>
      </c>
      <c r="E85" s="3">
        <f>IF(ISNA(VLOOKUP(A85,Performances!I:L,4,FALSE)),"",VLOOKUP(A85,Performances!I:L,4,FALSE))</f>
      </c>
      <c r="F85" s="3">
        <f>IF(ISNA(VLOOKUP(A85,Performances!I:M,5,FALSE)),"",VLOOKUP(A85,Performances!I:M,5,FALSE))</f>
      </c>
      <c r="H85" s="3" t="s">
        <v>396</v>
      </c>
      <c r="I85" s="3">
        <v>83</v>
      </c>
      <c r="J85" s="3">
        <f>IF(ISNA(VLOOKUP(H85,Performances!I:M,2,FALSE)),"",VLOOKUP(H85,Performances!I:M,2,FALSE))</f>
      </c>
      <c r="K85" s="3">
        <f>IF(ISNA(VLOOKUP(H85,Performances!I:M,3,FALSE)),"",VLOOKUP(H85,Performances!I:M,3,FALSE))</f>
      </c>
      <c r="L85" s="3">
        <f>IF(ISNA(VLOOKUP(H85,Performances!I:M,4,FALSE)),"",VLOOKUP(H85,Performances!I:M,4,FALSE))</f>
      </c>
      <c r="M85" s="3">
        <f>IF(ISNA(VLOOKUP(H85,Performances!I:M,5,FALSE)),"",VLOOKUP(H85,Performances!I:M,5,FALSE))</f>
      </c>
    </row>
    <row r="86" spans="1:13" ht="409.5">
      <c r="A86" s="6" t="s">
        <v>297</v>
      </c>
      <c r="B86" s="6">
        <v>84</v>
      </c>
      <c r="C86" s="5">
        <f>IF(ISNA(VLOOKUP(A86,Performances!I:K,2,FALSE)),"",VLOOKUP(A86,Performances!I:K,2,FALSE))</f>
      </c>
      <c r="D86" s="5">
        <f>IF(ISNA(VLOOKUP(A86,Performances!I:K,3,FALSE)),"",VLOOKUP(A86,Performances!I:K,3,FALSE))</f>
      </c>
      <c r="E86" s="5">
        <f>IF(ISNA(VLOOKUP(A86,Performances!I:L,4,FALSE)),"",VLOOKUP(A86,Performances!I:L,4,FALSE))</f>
      </c>
      <c r="F86" s="5">
        <f>IF(ISNA(VLOOKUP(A86,Performances!I:M,5,FALSE)),"",VLOOKUP(A86,Performances!I:M,5,FALSE))</f>
      </c>
      <c r="H86" s="18" t="s">
        <v>397</v>
      </c>
      <c r="I86" s="18">
        <v>84</v>
      </c>
      <c r="J86" s="18">
        <f>IF(ISNA(VLOOKUP(H86,Performances!I:M,2,FALSE)),"",VLOOKUP(H86,Performances!I:M,2,FALSE))</f>
      </c>
      <c r="K86" s="18">
        <f>IF(ISNA(VLOOKUP(H86,Performances!I:M,3,FALSE)),"",VLOOKUP(H86,Performances!I:M,3,FALSE))</f>
      </c>
      <c r="L86" s="18">
        <f>IF(ISNA(VLOOKUP(H86,Performances!I:M,4,FALSE)),"",VLOOKUP(H86,Performances!I:M,4,FALSE))</f>
      </c>
      <c r="M86" s="18">
        <f>IF(ISNA(VLOOKUP(H86,Performances!I:M,5,FALSE)),"",VLOOKUP(H86,Performances!I:M,5,FALSE))</f>
      </c>
    </row>
    <row r="87" spans="1:13" ht="409.5">
      <c r="A87" s="2" t="s">
        <v>298</v>
      </c>
      <c r="B87" s="2">
        <v>85</v>
      </c>
      <c r="C87" s="3">
        <f>IF(ISNA(VLOOKUP(A87,Performances!I:K,2,FALSE)),"",VLOOKUP(A87,Performances!I:K,2,FALSE))</f>
      </c>
      <c r="D87" s="3">
        <f>IF(ISNA(VLOOKUP(A87,Performances!I:K,3,FALSE)),"",VLOOKUP(A87,Performances!I:K,3,FALSE))</f>
      </c>
      <c r="E87" s="3">
        <f>IF(ISNA(VLOOKUP(A87,Performances!I:L,4,FALSE)),"",VLOOKUP(A87,Performances!I:L,4,FALSE))</f>
      </c>
      <c r="F87" s="3">
        <f>IF(ISNA(VLOOKUP(A87,Performances!I:M,5,FALSE)),"",VLOOKUP(A87,Performances!I:M,5,FALSE))</f>
      </c>
      <c r="H87" s="3" t="s">
        <v>398</v>
      </c>
      <c r="I87" s="3">
        <v>85</v>
      </c>
      <c r="J87" s="3">
        <f>IF(ISNA(VLOOKUP(H87,Performances!I:M,2,FALSE)),"",VLOOKUP(H87,Performances!I:M,2,FALSE))</f>
      </c>
      <c r="K87" s="3">
        <f>IF(ISNA(VLOOKUP(H87,Performances!I:M,3,FALSE)),"",VLOOKUP(H87,Performances!I:M,3,FALSE))</f>
      </c>
      <c r="L87" s="3">
        <f>IF(ISNA(VLOOKUP(H87,Performances!I:M,4,FALSE)),"",VLOOKUP(H87,Performances!I:M,4,FALSE))</f>
      </c>
      <c r="M87" s="3">
        <f>IF(ISNA(VLOOKUP(H87,Performances!I:M,5,FALSE)),"",VLOOKUP(H87,Performances!I:M,5,FALSE))</f>
      </c>
    </row>
    <row r="88" spans="1:13" ht="409.5">
      <c r="A88" s="6" t="s">
        <v>299</v>
      </c>
      <c r="B88" s="6">
        <v>86</v>
      </c>
      <c r="C88" s="5">
        <f>IF(ISNA(VLOOKUP(A88,Performances!I:K,2,FALSE)),"",VLOOKUP(A88,Performances!I:K,2,FALSE))</f>
      </c>
      <c r="D88" s="5">
        <f>IF(ISNA(VLOOKUP(A88,Performances!I:K,3,FALSE)),"",VLOOKUP(A88,Performances!I:K,3,FALSE))</f>
      </c>
      <c r="E88" s="5">
        <f>IF(ISNA(VLOOKUP(A88,Performances!I:L,4,FALSE)),"",VLOOKUP(A88,Performances!I:L,4,FALSE))</f>
      </c>
      <c r="F88" s="5">
        <f>IF(ISNA(VLOOKUP(A88,Performances!I:M,5,FALSE)),"",VLOOKUP(A88,Performances!I:M,5,FALSE))</f>
      </c>
      <c r="H88" s="18" t="s">
        <v>399</v>
      </c>
      <c r="I88" s="18">
        <v>86</v>
      </c>
      <c r="J88" s="18">
        <f>IF(ISNA(VLOOKUP(H88,Performances!I:M,2,FALSE)),"",VLOOKUP(H88,Performances!I:M,2,FALSE))</f>
      </c>
      <c r="K88" s="18">
        <f>IF(ISNA(VLOOKUP(H88,Performances!I:M,3,FALSE)),"",VLOOKUP(H88,Performances!I:M,3,FALSE))</f>
      </c>
      <c r="L88" s="18">
        <f>IF(ISNA(VLOOKUP(H88,Performances!I:M,4,FALSE)),"",VLOOKUP(H88,Performances!I:M,4,FALSE))</f>
      </c>
      <c r="M88" s="18">
        <f>IF(ISNA(VLOOKUP(H88,Performances!I:M,5,FALSE)),"",VLOOKUP(H88,Performances!I:M,5,FALSE))</f>
      </c>
    </row>
    <row r="89" spans="1:13" ht="409.5">
      <c r="A89" s="2" t="s">
        <v>300</v>
      </c>
      <c r="B89" s="2">
        <v>87</v>
      </c>
      <c r="C89" s="3">
        <f>IF(ISNA(VLOOKUP(A89,Performances!I:K,2,FALSE)),"",VLOOKUP(A89,Performances!I:K,2,FALSE))</f>
      </c>
      <c r="D89" s="3">
        <f>IF(ISNA(VLOOKUP(A89,Performances!I:K,3,FALSE)),"",VLOOKUP(A89,Performances!I:K,3,FALSE))</f>
      </c>
      <c r="E89" s="3">
        <f>IF(ISNA(VLOOKUP(A89,Performances!I:L,4,FALSE)),"",VLOOKUP(A89,Performances!I:L,4,FALSE))</f>
      </c>
      <c r="F89" s="3">
        <f>IF(ISNA(VLOOKUP(A89,Performances!I:M,5,FALSE)),"",VLOOKUP(A89,Performances!I:M,5,FALSE))</f>
      </c>
      <c r="H89" s="3" t="s">
        <v>400</v>
      </c>
      <c r="I89" s="3">
        <v>87</v>
      </c>
      <c r="J89" s="3">
        <f>IF(ISNA(VLOOKUP(H89,Performances!I:M,2,FALSE)),"",VLOOKUP(H89,Performances!I:M,2,FALSE))</f>
      </c>
      <c r="K89" s="3">
        <f>IF(ISNA(VLOOKUP(H89,Performances!I:M,3,FALSE)),"",VLOOKUP(H89,Performances!I:M,3,FALSE))</f>
      </c>
      <c r="L89" s="3">
        <f>IF(ISNA(VLOOKUP(H89,Performances!I:M,4,FALSE)),"",VLOOKUP(H89,Performances!I:M,4,FALSE))</f>
      </c>
      <c r="M89" s="3">
        <f>IF(ISNA(VLOOKUP(H89,Performances!I:M,5,FALSE)),"",VLOOKUP(H89,Performances!I:M,5,FALSE))</f>
      </c>
    </row>
    <row r="90" spans="1:13" ht="409.5">
      <c r="A90" s="6" t="s">
        <v>301</v>
      </c>
      <c r="B90" s="6">
        <v>88</v>
      </c>
      <c r="C90" s="5">
        <f>IF(ISNA(VLOOKUP(A90,Performances!I:K,2,FALSE)),"",VLOOKUP(A90,Performances!I:K,2,FALSE))</f>
      </c>
      <c r="D90" s="5">
        <f>IF(ISNA(VLOOKUP(A90,Performances!I:K,3,FALSE)),"",VLOOKUP(A90,Performances!I:K,3,FALSE))</f>
      </c>
      <c r="E90" s="5">
        <f>IF(ISNA(VLOOKUP(A90,Performances!I:L,4,FALSE)),"",VLOOKUP(A90,Performances!I:L,4,FALSE))</f>
      </c>
      <c r="F90" s="5">
        <f>IF(ISNA(VLOOKUP(A90,Performances!I:M,5,FALSE)),"",VLOOKUP(A90,Performances!I:M,5,FALSE))</f>
      </c>
      <c r="H90" s="18" t="s">
        <v>401</v>
      </c>
      <c r="I90" s="18">
        <v>88</v>
      </c>
      <c r="J90" s="18">
        <f>IF(ISNA(VLOOKUP(H90,Performances!I:M,2,FALSE)),"",VLOOKUP(H90,Performances!I:M,2,FALSE))</f>
      </c>
      <c r="K90" s="18">
        <f>IF(ISNA(VLOOKUP(H90,Performances!I:M,3,FALSE)),"",VLOOKUP(H90,Performances!I:M,3,FALSE))</f>
      </c>
      <c r="L90" s="18">
        <f>IF(ISNA(VLOOKUP(H90,Performances!I:M,4,FALSE)),"",VLOOKUP(H90,Performances!I:M,4,FALSE))</f>
      </c>
      <c r="M90" s="18">
        <f>IF(ISNA(VLOOKUP(H90,Performances!I:M,5,FALSE)),"",VLOOKUP(H90,Performances!I:M,5,FALSE))</f>
      </c>
    </row>
    <row r="91" spans="1:13" ht="409.5">
      <c r="A91" s="2" t="s">
        <v>302</v>
      </c>
      <c r="B91" s="2">
        <v>89</v>
      </c>
      <c r="C91" s="3">
        <f>IF(ISNA(VLOOKUP(A91,Performances!I:K,2,FALSE)),"",VLOOKUP(A91,Performances!I:K,2,FALSE))</f>
      </c>
      <c r="D91" s="3">
        <f>IF(ISNA(VLOOKUP(A91,Performances!I:K,3,FALSE)),"",VLOOKUP(A91,Performances!I:K,3,FALSE))</f>
      </c>
      <c r="E91" s="3">
        <f>IF(ISNA(VLOOKUP(A91,Performances!I:L,4,FALSE)),"",VLOOKUP(A91,Performances!I:L,4,FALSE))</f>
      </c>
      <c r="F91" s="3">
        <f>IF(ISNA(VLOOKUP(A91,Performances!I:M,5,FALSE)),"",VLOOKUP(A91,Performances!I:M,5,FALSE))</f>
      </c>
      <c r="H91" s="3" t="s">
        <v>402</v>
      </c>
      <c r="I91" s="3">
        <v>89</v>
      </c>
      <c r="J91" s="3">
        <f>IF(ISNA(VLOOKUP(H91,Performances!I:M,2,FALSE)),"",VLOOKUP(H91,Performances!I:M,2,FALSE))</f>
      </c>
      <c r="K91" s="3">
        <f>IF(ISNA(VLOOKUP(H91,Performances!I:M,3,FALSE)),"",VLOOKUP(H91,Performances!I:M,3,FALSE))</f>
      </c>
      <c r="L91" s="3">
        <f>IF(ISNA(VLOOKUP(H91,Performances!I:M,4,FALSE)),"",VLOOKUP(H91,Performances!I:M,4,FALSE))</f>
      </c>
      <c r="M91" s="3">
        <f>IF(ISNA(VLOOKUP(H91,Performances!I:M,5,FALSE)),"",VLOOKUP(H91,Performances!I:M,5,FALSE))</f>
      </c>
    </row>
    <row r="92" spans="1:13" ht="409.5">
      <c r="A92" s="6" t="s">
        <v>303</v>
      </c>
      <c r="B92" s="6">
        <v>90</v>
      </c>
      <c r="C92" s="5">
        <f>IF(ISNA(VLOOKUP(A92,Performances!I:K,2,FALSE)),"",VLOOKUP(A92,Performances!I:K,2,FALSE))</f>
      </c>
      <c r="D92" s="5">
        <f>IF(ISNA(VLOOKUP(A92,Performances!I:K,3,FALSE)),"",VLOOKUP(A92,Performances!I:K,3,FALSE))</f>
      </c>
      <c r="E92" s="5">
        <f>IF(ISNA(VLOOKUP(A92,Performances!I:L,4,FALSE)),"",VLOOKUP(A92,Performances!I:L,4,FALSE))</f>
      </c>
      <c r="F92" s="5">
        <f>IF(ISNA(VLOOKUP(A92,Performances!I:M,5,FALSE)),"",VLOOKUP(A92,Performances!I:M,5,FALSE))</f>
      </c>
      <c r="H92" s="18" t="s">
        <v>403</v>
      </c>
      <c r="I92" s="18">
        <v>90</v>
      </c>
      <c r="J92" s="18">
        <f>IF(ISNA(VLOOKUP(H92,Performances!I:M,2,FALSE)),"",VLOOKUP(H92,Performances!I:M,2,FALSE))</f>
      </c>
      <c r="K92" s="18">
        <f>IF(ISNA(VLOOKUP(H92,Performances!I:M,3,FALSE)),"",VLOOKUP(H92,Performances!I:M,3,FALSE))</f>
      </c>
      <c r="L92" s="18">
        <f>IF(ISNA(VLOOKUP(H92,Performances!I:M,4,FALSE)),"",VLOOKUP(H92,Performances!I:M,4,FALSE))</f>
      </c>
      <c r="M92" s="18">
        <f>IF(ISNA(VLOOKUP(H92,Performances!I:M,5,FALSE)),"",VLOOKUP(H92,Performances!I:M,5,FALSE))</f>
      </c>
    </row>
    <row r="93" spans="1:13" ht="409.5">
      <c r="A93" s="2" t="s">
        <v>304</v>
      </c>
      <c r="B93" s="2">
        <v>91</v>
      </c>
      <c r="C93" s="3">
        <f>IF(ISNA(VLOOKUP(A93,Performances!I:K,2,FALSE)),"",VLOOKUP(A93,Performances!I:K,2,FALSE))</f>
      </c>
      <c r="D93" s="3">
        <f>IF(ISNA(VLOOKUP(A93,Performances!I:K,3,FALSE)),"",VLOOKUP(A93,Performances!I:K,3,FALSE))</f>
      </c>
      <c r="E93" s="3">
        <f>IF(ISNA(VLOOKUP(A93,Performances!I:L,4,FALSE)),"",VLOOKUP(A93,Performances!I:L,4,FALSE))</f>
      </c>
      <c r="F93" s="3">
        <f>IF(ISNA(VLOOKUP(A93,Performances!I:M,5,FALSE)),"",VLOOKUP(A93,Performances!I:M,5,FALSE))</f>
      </c>
      <c r="H93" s="3" t="s">
        <v>404</v>
      </c>
      <c r="I93" s="3">
        <v>91</v>
      </c>
      <c r="J93" s="3">
        <f>IF(ISNA(VLOOKUP(H93,Performances!I:M,2,FALSE)),"",VLOOKUP(H93,Performances!I:M,2,FALSE))</f>
      </c>
      <c r="K93" s="3">
        <f>IF(ISNA(VLOOKUP(H93,Performances!I:M,3,FALSE)),"",VLOOKUP(H93,Performances!I:M,3,FALSE))</f>
      </c>
      <c r="L93" s="3">
        <f>IF(ISNA(VLOOKUP(H93,Performances!I:M,4,FALSE)),"",VLOOKUP(H93,Performances!I:M,4,FALSE))</f>
      </c>
      <c r="M93" s="3">
        <f>IF(ISNA(VLOOKUP(H93,Performances!I:M,5,FALSE)),"",VLOOKUP(H93,Performances!I:M,5,FALSE))</f>
      </c>
    </row>
    <row r="94" spans="1:13" ht="409.5">
      <c r="A94" s="6" t="s">
        <v>305</v>
      </c>
      <c r="B94" s="6">
        <v>92</v>
      </c>
      <c r="C94" s="5">
        <f>IF(ISNA(VLOOKUP(A94,Performances!I:K,2,FALSE)),"",VLOOKUP(A94,Performances!I:K,2,FALSE))</f>
      </c>
      <c r="D94" s="5">
        <f>IF(ISNA(VLOOKUP(A94,Performances!I:K,3,FALSE)),"",VLOOKUP(A94,Performances!I:K,3,FALSE))</f>
      </c>
      <c r="E94" s="5">
        <f>IF(ISNA(VLOOKUP(A94,Performances!I:L,4,FALSE)),"",VLOOKUP(A94,Performances!I:L,4,FALSE))</f>
      </c>
      <c r="F94" s="5">
        <f>IF(ISNA(VLOOKUP(A94,Performances!I:M,5,FALSE)),"",VLOOKUP(A94,Performances!I:M,5,FALSE))</f>
      </c>
      <c r="H94" s="18" t="s">
        <v>405</v>
      </c>
      <c r="I94" s="18">
        <v>92</v>
      </c>
      <c r="J94" s="18">
        <f>IF(ISNA(VLOOKUP(H94,Performances!I:M,2,FALSE)),"",VLOOKUP(H94,Performances!I:M,2,FALSE))</f>
      </c>
      <c r="K94" s="18">
        <f>IF(ISNA(VLOOKUP(H94,Performances!I:M,3,FALSE)),"",VLOOKUP(H94,Performances!I:M,3,FALSE))</f>
      </c>
      <c r="L94" s="18">
        <f>IF(ISNA(VLOOKUP(H94,Performances!I:M,4,FALSE)),"",VLOOKUP(H94,Performances!I:M,4,FALSE))</f>
      </c>
      <c r="M94" s="18">
        <f>IF(ISNA(VLOOKUP(H94,Performances!I:M,5,FALSE)),"",VLOOKUP(H94,Performances!I:M,5,FALSE))</f>
      </c>
    </row>
    <row r="95" spans="1:13" ht="409.5">
      <c r="A95" s="2" t="s">
        <v>306</v>
      </c>
      <c r="B95" s="2">
        <v>93</v>
      </c>
      <c r="C95" s="3">
        <f>IF(ISNA(VLOOKUP(A95,Performances!I:K,2,FALSE)),"",VLOOKUP(A95,Performances!I:K,2,FALSE))</f>
      </c>
      <c r="D95" s="3">
        <f>IF(ISNA(VLOOKUP(A95,Performances!I:K,3,FALSE)),"",VLOOKUP(A95,Performances!I:K,3,FALSE))</f>
      </c>
      <c r="E95" s="3">
        <f>IF(ISNA(VLOOKUP(A95,Performances!I:L,4,FALSE)),"",VLOOKUP(A95,Performances!I:L,4,FALSE))</f>
      </c>
      <c r="F95" s="3">
        <f>IF(ISNA(VLOOKUP(A95,Performances!I:M,5,FALSE)),"",VLOOKUP(A95,Performances!I:M,5,FALSE))</f>
      </c>
      <c r="H95" s="3" t="s">
        <v>406</v>
      </c>
      <c r="I95" s="3">
        <v>93</v>
      </c>
      <c r="J95" s="3">
        <f>IF(ISNA(VLOOKUP(H95,Performances!I:M,2,FALSE)),"",VLOOKUP(H95,Performances!I:M,2,FALSE))</f>
      </c>
      <c r="K95" s="3">
        <f>IF(ISNA(VLOOKUP(H95,Performances!I:M,3,FALSE)),"",VLOOKUP(H95,Performances!I:M,3,FALSE))</f>
      </c>
      <c r="L95" s="3">
        <f>IF(ISNA(VLOOKUP(H95,Performances!I:M,4,FALSE)),"",VLOOKUP(H95,Performances!I:M,4,FALSE))</f>
      </c>
      <c r="M95" s="3">
        <f>IF(ISNA(VLOOKUP(H95,Performances!I:M,5,FALSE)),"",VLOOKUP(H95,Performances!I:M,5,FALSE))</f>
      </c>
    </row>
    <row r="96" spans="1:13" ht="409.5">
      <c r="A96" s="6" t="s">
        <v>307</v>
      </c>
      <c r="B96" s="6">
        <v>94</v>
      </c>
      <c r="C96" s="5">
        <f>IF(ISNA(VLOOKUP(A96,Performances!I:K,2,FALSE)),"",VLOOKUP(A96,Performances!I:K,2,FALSE))</f>
      </c>
      <c r="D96" s="5">
        <f>IF(ISNA(VLOOKUP(A96,Performances!I:K,3,FALSE)),"",VLOOKUP(A96,Performances!I:K,3,FALSE))</f>
      </c>
      <c r="E96" s="5">
        <f>IF(ISNA(VLOOKUP(A96,Performances!I:L,4,FALSE)),"",VLOOKUP(A96,Performances!I:L,4,FALSE))</f>
      </c>
      <c r="F96" s="5">
        <f>IF(ISNA(VLOOKUP(A96,Performances!I:M,5,FALSE)),"",VLOOKUP(A96,Performances!I:M,5,FALSE))</f>
      </c>
      <c r="H96" s="18" t="s">
        <v>407</v>
      </c>
      <c r="I96" s="18">
        <v>94</v>
      </c>
      <c r="J96" s="18">
        <f>IF(ISNA(VLOOKUP(H96,Performances!I:M,2,FALSE)),"",VLOOKUP(H96,Performances!I:M,2,FALSE))</f>
      </c>
      <c r="K96" s="18">
        <f>IF(ISNA(VLOOKUP(H96,Performances!I:M,3,FALSE)),"",VLOOKUP(H96,Performances!I:M,3,FALSE))</f>
      </c>
      <c r="L96" s="18">
        <f>IF(ISNA(VLOOKUP(H96,Performances!I:M,4,FALSE)),"",VLOOKUP(H96,Performances!I:M,4,FALSE))</f>
      </c>
      <c r="M96" s="18">
        <f>IF(ISNA(VLOOKUP(H96,Performances!I:M,5,FALSE)),"",VLOOKUP(H96,Performances!I:M,5,FALSE))</f>
      </c>
    </row>
    <row r="97" spans="1:13" ht="409.5">
      <c r="A97" s="2" t="s">
        <v>308</v>
      </c>
      <c r="B97" s="2">
        <v>95</v>
      </c>
      <c r="C97" s="3">
        <f>IF(ISNA(VLOOKUP(A97,Performances!I:K,2,FALSE)),"",VLOOKUP(A97,Performances!I:K,2,FALSE))</f>
      </c>
      <c r="D97" s="3">
        <f>IF(ISNA(VLOOKUP(A97,Performances!I:K,3,FALSE)),"",VLOOKUP(A97,Performances!I:K,3,FALSE))</f>
      </c>
      <c r="E97" s="3">
        <f>IF(ISNA(VLOOKUP(A97,Performances!I:L,4,FALSE)),"",VLOOKUP(A97,Performances!I:L,4,FALSE))</f>
      </c>
      <c r="F97" s="3">
        <f>IF(ISNA(VLOOKUP(A97,Performances!I:M,5,FALSE)),"",VLOOKUP(A97,Performances!I:M,5,FALSE))</f>
      </c>
      <c r="H97" s="3" t="s">
        <v>408</v>
      </c>
      <c r="I97" s="3">
        <v>95</v>
      </c>
      <c r="J97" s="3">
        <f>IF(ISNA(VLOOKUP(H97,Performances!I:M,2,FALSE)),"",VLOOKUP(H97,Performances!I:M,2,FALSE))</f>
      </c>
      <c r="K97" s="3">
        <f>IF(ISNA(VLOOKUP(H97,Performances!I:M,3,FALSE)),"",VLOOKUP(H97,Performances!I:M,3,FALSE))</f>
      </c>
      <c r="L97" s="3">
        <f>IF(ISNA(VLOOKUP(H97,Performances!I:M,4,FALSE)),"",VLOOKUP(H97,Performances!I:M,4,FALSE))</f>
      </c>
      <c r="M97" s="3">
        <f>IF(ISNA(VLOOKUP(H97,Performances!I:M,5,FALSE)),"",VLOOKUP(H97,Performances!I:M,5,FALSE))</f>
      </c>
    </row>
    <row r="98" spans="1:13" ht="409.5">
      <c r="A98" s="6" t="s">
        <v>309</v>
      </c>
      <c r="B98" s="6">
        <v>96</v>
      </c>
      <c r="C98" s="5">
        <f>IF(ISNA(VLOOKUP(A98,Performances!I:K,2,FALSE)),"",VLOOKUP(A98,Performances!I:K,2,FALSE))</f>
      </c>
      <c r="D98" s="5">
        <f>IF(ISNA(VLOOKUP(A98,Performances!I:K,3,FALSE)),"",VLOOKUP(A98,Performances!I:K,3,FALSE))</f>
      </c>
      <c r="E98" s="5">
        <f>IF(ISNA(VLOOKUP(A98,Performances!I:L,4,FALSE)),"",VLOOKUP(A98,Performances!I:L,4,FALSE))</f>
      </c>
      <c r="F98" s="5">
        <f>IF(ISNA(VLOOKUP(A98,Performances!I:M,5,FALSE)),"",VLOOKUP(A98,Performances!I:M,5,FALSE))</f>
      </c>
      <c r="H98" s="18" t="s">
        <v>409</v>
      </c>
      <c r="I98" s="18">
        <v>96</v>
      </c>
      <c r="J98" s="18">
        <f>IF(ISNA(VLOOKUP(H98,Performances!I:M,2,FALSE)),"",VLOOKUP(H98,Performances!I:M,2,FALSE))</f>
      </c>
      <c r="K98" s="18">
        <f>IF(ISNA(VLOOKUP(H98,Performances!I:M,3,FALSE)),"",VLOOKUP(H98,Performances!I:M,3,FALSE))</f>
      </c>
      <c r="L98" s="18">
        <f>IF(ISNA(VLOOKUP(H98,Performances!I:M,4,FALSE)),"",VLOOKUP(H98,Performances!I:M,4,FALSE))</f>
      </c>
      <c r="M98" s="18">
        <f>IF(ISNA(VLOOKUP(H98,Performances!I:M,5,FALSE)),"",VLOOKUP(H98,Performances!I:M,5,FALSE))</f>
      </c>
    </row>
    <row r="99" spans="1:13" ht="409.5">
      <c r="A99" s="2" t="s">
        <v>310</v>
      </c>
      <c r="B99" s="2">
        <v>97</v>
      </c>
      <c r="C99" s="3">
        <f>IF(ISNA(VLOOKUP(A99,Performances!I:K,2,FALSE)),"",VLOOKUP(A99,Performances!I:K,2,FALSE))</f>
      </c>
      <c r="D99" s="3">
        <f>IF(ISNA(VLOOKUP(A99,Performances!I:K,3,FALSE)),"",VLOOKUP(A99,Performances!I:K,3,FALSE))</f>
      </c>
      <c r="E99" s="3">
        <f>IF(ISNA(VLOOKUP(A99,Performances!I:L,4,FALSE)),"",VLOOKUP(A99,Performances!I:L,4,FALSE))</f>
      </c>
      <c r="F99" s="3">
        <f>IF(ISNA(VLOOKUP(A99,Performances!I:M,5,FALSE)),"",VLOOKUP(A99,Performances!I:M,5,FALSE))</f>
      </c>
      <c r="H99" s="3" t="s">
        <v>410</v>
      </c>
      <c r="I99" s="3">
        <v>97</v>
      </c>
      <c r="J99" s="3">
        <f>IF(ISNA(VLOOKUP(H99,Performances!I:M,2,FALSE)),"",VLOOKUP(H99,Performances!I:M,2,FALSE))</f>
      </c>
      <c r="K99" s="3">
        <f>IF(ISNA(VLOOKUP(H99,Performances!I:M,3,FALSE)),"",VLOOKUP(H99,Performances!I:M,3,FALSE))</f>
      </c>
      <c r="L99" s="3">
        <f>IF(ISNA(VLOOKUP(H99,Performances!I:M,4,FALSE)),"",VLOOKUP(H99,Performances!I:M,4,FALSE))</f>
      </c>
      <c r="M99" s="3">
        <f>IF(ISNA(VLOOKUP(H99,Performances!I:M,5,FALSE)),"",VLOOKUP(H99,Performances!I:M,5,FALSE))</f>
      </c>
    </row>
    <row r="100" spans="1:13" ht="409.5">
      <c r="A100" s="6" t="s">
        <v>311</v>
      </c>
      <c r="B100" s="6">
        <v>98</v>
      </c>
      <c r="C100" s="5">
        <f>IF(ISNA(VLOOKUP(A100,Performances!I:K,2,FALSE)),"",VLOOKUP(A100,Performances!I:K,2,FALSE))</f>
      </c>
      <c r="D100" s="5">
        <f>IF(ISNA(VLOOKUP(A100,Performances!I:K,3,FALSE)),"",VLOOKUP(A100,Performances!I:K,3,FALSE))</f>
      </c>
      <c r="E100" s="5">
        <f>IF(ISNA(VLOOKUP(A100,Performances!I:L,4,FALSE)),"",VLOOKUP(A100,Performances!I:L,4,FALSE))</f>
      </c>
      <c r="F100" s="5">
        <f>IF(ISNA(VLOOKUP(A100,Performances!I:M,5,FALSE)),"",VLOOKUP(A100,Performances!I:M,5,FALSE))</f>
      </c>
      <c r="H100" s="18" t="s">
        <v>411</v>
      </c>
      <c r="I100" s="18">
        <v>98</v>
      </c>
      <c r="J100" s="18">
        <f>IF(ISNA(VLOOKUP(H100,Performances!I:M,2,FALSE)),"",VLOOKUP(H100,Performances!I:M,2,FALSE))</f>
      </c>
      <c r="K100" s="18">
        <f>IF(ISNA(VLOOKUP(H100,Performances!I:M,3,FALSE)),"",VLOOKUP(H100,Performances!I:M,3,FALSE))</f>
      </c>
      <c r="L100" s="18">
        <f>IF(ISNA(VLOOKUP(H100,Performances!I:M,4,FALSE)),"",VLOOKUP(H100,Performances!I:M,4,FALSE))</f>
      </c>
      <c r="M100" s="18">
        <f>IF(ISNA(VLOOKUP(H100,Performances!I:M,5,FALSE)),"",VLOOKUP(H100,Performances!I:M,5,FALSE))</f>
      </c>
    </row>
    <row r="101" spans="1:13" ht="409.5">
      <c r="A101" s="2" t="s">
        <v>312</v>
      </c>
      <c r="B101" s="2">
        <v>99</v>
      </c>
      <c r="C101" s="3">
        <f>IF(ISNA(VLOOKUP(A101,Performances!I:K,2,FALSE)),"",VLOOKUP(A101,Performances!I:K,2,FALSE))</f>
      </c>
      <c r="D101" s="3">
        <f>IF(ISNA(VLOOKUP(A101,Performances!I:K,3,FALSE)),"",VLOOKUP(A101,Performances!I:K,3,FALSE))</f>
      </c>
      <c r="E101" s="3">
        <f>IF(ISNA(VLOOKUP(A101,Performances!I:L,4,FALSE)),"",VLOOKUP(A101,Performances!I:L,4,FALSE))</f>
      </c>
      <c r="F101" s="3">
        <f>IF(ISNA(VLOOKUP(A101,Performances!I:M,5,FALSE)),"",VLOOKUP(A101,Performances!I:M,5,FALSE))</f>
      </c>
      <c r="H101" s="3" t="s">
        <v>412</v>
      </c>
      <c r="I101" s="3">
        <v>99</v>
      </c>
      <c r="J101" s="3">
        <f>IF(ISNA(VLOOKUP(H101,Performances!I:M,2,FALSE)),"",VLOOKUP(H101,Performances!I:M,2,FALSE))</f>
      </c>
      <c r="K101" s="3">
        <f>IF(ISNA(VLOOKUP(H101,Performances!I:M,3,FALSE)),"",VLOOKUP(H101,Performances!I:M,3,FALSE))</f>
      </c>
      <c r="L101" s="3">
        <f>IF(ISNA(VLOOKUP(H101,Performances!I:M,4,FALSE)),"",VLOOKUP(H101,Performances!I:M,4,FALSE))</f>
      </c>
      <c r="M101" s="3">
        <f>IF(ISNA(VLOOKUP(H101,Performances!I:M,5,FALSE)),"",VLOOKUP(H101,Performances!I:M,5,FALSE))</f>
      </c>
    </row>
    <row r="102" spans="1:13" ht="409.5">
      <c r="A102" s="6" t="s">
        <v>313</v>
      </c>
      <c r="B102" s="6">
        <v>100</v>
      </c>
      <c r="C102" s="5">
        <f>IF(ISNA(VLOOKUP(A102,Performances!I:K,2,FALSE)),"",VLOOKUP(A102,Performances!I:K,2,FALSE))</f>
      </c>
      <c r="D102" s="5">
        <f>IF(ISNA(VLOOKUP(A102,Performances!I:K,3,FALSE)),"",VLOOKUP(A102,Performances!I:K,3,FALSE))</f>
      </c>
      <c r="E102" s="5">
        <f>IF(ISNA(VLOOKUP(A102,Performances!I:L,4,FALSE)),"",VLOOKUP(A102,Performances!I:L,4,FALSE))</f>
      </c>
      <c r="F102" s="5">
        <f>IF(ISNA(VLOOKUP(A102,Performances!I:M,5,FALSE)),"",VLOOKUP(A102,Performances!I:M,5,FALSE))</f>
      </c>
      <c r="H102" s="18" t="s">
        <v>413</v>
      </c>
      <c r="I102" s="18">
        <v>100</v>
      </c>
      <c r="J102" s="18">
        <f>IF(ISNA(VLOOKUP(H102,Performances!I:M,2,FALSE)),"",VLOOKUP(H102,Performances!I:M,2,FALSE))</f>
      </c>
      <c r="K102" s="18">
        <f>IF(ISNA(VLOOKUP(H102,Performances!I:M,3,FALSE)),"",VLOOKUP(H102,Performances!I:M,3,FALSE))</f>
      </c>
      <c r="L102" s="18">
        <f>IF(ISNA(VLOOKUP(H102,Performances!I:M,4,FALSE)),"",VLOOKUP(H102,Performances!I:M,4,FALSE))</f>
      </c>
      <c r="M102" s="18">
        <f>IF(ISNA(VLOOKUP(H102,Performances!I:M,5,FALSE)),"",VLOOKUP(H102,Performances!I:M,5,FALSE))</f>
      </c>
    </row>
  </sheetData>
  <sheetProtection password="CC3D" sheet="1"/>
  <mergeCells count="2">
    <mergeCell ref="A1:F1"/>
    <mergeCell ref="H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">
      <selection activeCell="E21" sqref="E21"/>
    </sheetView>
  </sheetViews>
  <sheetFormatPr defaultColWidth="11.421875" defaultRowHeight="12.75"/>
  <cols>
    <col min="1" max="1" width="11.421875" style="2" hidden="1" customWidth="1"/>
    <col min="2" max="2" width="11.421875" style="2" bestFit="1" customWidth="1"/>
    <col min="3" max="3" width="10.00390625" style="2" customWidth="1"/>
    <col min="4" max="4" width="23.28125" style="2" customWidth="1"/>
    <col min="5" max="5" width="22.00390625" style="2" customWidth="1"/>
    <col min="6" max="6" width="10.140625" style="2" bestFit="1" customWidth="1"/>
    <col min="7" max="7" width="11.421875" style="2" customWidth="1"/>
    <col min="8" max="8" width="11.421875" style="2" hidden="1" customWidth="1"/>
    <col min="9" max="9" width="11.421875" style="2" bestFit="1" customWidth="1"/>
    <col min="10" max="10" width="11.28125" style="2" customWidth="1"/>
    <col min="11" max="11" width="21.28125" style="2" customWidth="1"/>
    <col min="12" max="12" width="19.7109375" style="2" customWidth="1"/>
    <col min="13" max="13" width="10.140625" style="2" bestFit="1" customWidth="1"/>
    <col min="14" max="16384" width="11.421875" style="2" customWidth="1"/>
  </cols>
  <sheetData>
    <row r="1" spans="1:13" ht="26.25" customHeight="1">
      <c r="A1" s="35" t="s">
        <v>619</v>
      </c>
      <c r="B1" s="35"/>
      <c r="C1" s="35"/>
      <c r="D1" s="35"/>
      <c r="E1" s="35"/>
      <c r="F1" s="35"/>
      <c r="H1" s="37" t="s">
        <v>620</v>
      </c>
      <c r="I1" s="37"/>
      <c r="J1" s="37"/>
      <c r="K1" s="37"/>
      <c r="L1" s="37"/>
      <c r="M1" s="37"/>
    </row>
    <row r="2" spans="1:13" ht="25.5">
      <c r="A2" s="1"/>
      <c r="B2" s="1" t="s">
        <v>9</v>
      </c>
      <c r="C2" s="1" t="s">
        <v>7</v>
      </c>
      <c r="D2" s="1" t="s">
        <v>2</v>
      </c>
      <c r="E2" s="1" t="s">
        <v>3</v>
      </c>
      <c r="F2" s="1" t="s">
        <v>10</v>
      </c>
      <c r="H2" s="17"/>
      <c r="I2" s="17" t="s">
        <v>9</v>
      </c>
      <c r="J2" s="17" t="s">
        <v>7</v>
      </c>
      <c r="K2" s="17" t="s">
        <v>2</v>
      </c>
      <c r="L2" s="17" t="s">
        <v>3</v>
      </c>
      <c r="M2" s="17" t="s">
        <v>10</v>
      </c>
    </row>
    <row r="3" spans="1:13" ht="12.75">
      <c r="A3" s="2" t="s">
        <v>414</v>
      </c>
      <c r="B3" s="2">
        <v>1</v>
      </c>
      <c r="C3" s="3">
        <v>12.54</v>
      </c>
      <c r="D3" s="3" t="s">
        <v>777</v>
      </c>
      <c r="E3" s="3" t="s">
        <v>713</v>
      </c>
      <c r="F3" s="3">
        <v>1999</v>
      </c>
      <c r="H3" s="3" t="s">
        <v>514</v>
      </c>
      <c r="I3" s="3">
        <v>1</v>
      </c>
      <c r="J3" s="3">
        <f>IF(ISNA(VLOOKUP(H3,Performances!I:M,2,FALSE)),"",VLOOKUP(H3,Performances!I:M,2,FALSE))</f>
        <v>14.38</v>
      </c>
      <c r="K3" s="3" t="str">
        <f>IF(ISNA(VLOOKUP(H3,Performances!I:M,3,FALSE)),"",VLOOKUP(H3,Performances!I:M,3,FALSE))</f>
        <v>CAVARD</v>
      </c>
      <c r="L3" s="3" t="str">
        <f>IF(ISNA(VLOOKUP(H3,Performances!I:M,4,FALSE)),"",VLOOKUP(H3,Performances!I:M,4,FALSE))</f>
        <v>DIANE</v>
      </c>
      <c r="M3" s="3">
        <f>IF(ISNA(VLOOKUP(H3,Performances!I:M,5,FALSE)),"",VLOOKUP(H3,Performances!I:M,5,FALSE))</f>
        <v>2000</v>
      </c>
    </row>
    <row r="4" spans="1:13" ht="12.75">
      <c r="A4" s="6" t="s">
        <v>415</v>
      </c>
      <c r="B4" s="6">
        <v>2</v>
      </c>
      <c r="C4" s="5">
        <v>13.18</v>
      </c>
      <c r="D4" s="5" t="s">
        <v>810</v>
      </c>
      <c r="E4" s="5" t="str">
        <f>IF(ISNA(VLOOKUP(A4,Performances!I:L,4,FALSE)),"",VLOOKUP(A4,Performances!I:L,4,FALSE))</f>
        <v>MAXIME</v>
      </c>
      <c r="F4" s="5">
        <v>1999</v>
      </c>
      <c r="H4" s="18" t="s">
        <v>515</v>
      </c>
      <c r="I4" s="18">
        <v>2</v>
      </c>
      <c r="J4" s="18">
        <v>15.19</v>
      </c>
      <c r="K4" s="18" t="s">
        <v>779</v>
      </c>
      <c r="L4" s="18" t="s">
        <v>780</v>
      </c>
      <c r="M4" s="18">
        <v>1999</v>
      </c>
    </row>
    <row r="5" spans="1:13" ht="12.75">
      <c r="A5" s="2" t="s">
        <v>416</v>
      </c>
      <c r="B5" s="2">
        <v>3</v>
      </c>
      <c r="C5" s="3">
        <v>13.25</v>
      </c>
      <c r="D5" s="3" t="s">
        <v>746</v>
      </c>
      <c r="E5" s="3" t="s">
        <v>747</v>
      </c>
      <c r="F5" s="3">
        <v>1999</v>
      </c>
      <c r="H5" s="3" t="s">
        <v>516</v>
      </c>
      <c r="I5" s="3">
        <v>3</v>
      </c>
      <c r="J5" s="3">
        <f>IF(ISNA(VLOOKUP(H5,Performances!I:M,2,FALSE)),"",VLOOKUP(H5,Performances!I:M,2,FALSE))</f>
      </c>
      <c r="K5" s="3">
        <f>IF(ISNA(VLOOKUP(H5,Performances!I:M,3,FALSE)),"",VLOOKUP(H5,Performances!I:M,3,FALSE))</f>
      </c>
      <c r="L5" s="3">
        <f>IF(ISNA(VLOOKUP(H5,Performances!I:M,4,FALSE)),"",VLOOKUP(H5,Performances!I:M,4,FALSE))</f>
      </c>
      <c r="M5" s="3">
        <f>IF(ISNA(VLOOKUP(H5,Performances!I:M,5,FALSE)),"",VLOOKUP(H5,Performances!I:M,5,FALSE))</f>
      </c>
    </row>
    <row r="6" spans="1:13" ht="12.75">
      <c r="A6" s="6" t="s">
        <v>417</v>
      </c>
      <c r="B6" s="6">
        <v>4</v>
      </c>
      <c r="C6" s="5">
        <v>13.3</v>
      </c>
      <c r="D6" s="5" t="s">
        <v>790</v>
      </c>
      <c r="E6" s="5" t="s">
        <v>791</v>
      </c>
      <c r="F6" s="5">
        <v>2000</v>
      </c>
      <c r="H6" s="18" t="s">
        <v>517</v>
      </c>
      <c r="I6" s="18">
        <v>4</v>
      </c>
      <c r="J6" s="18">
        <f>IF(ISNA(VLOOKUP(H6,Performances!I:M,2,FALSE)),"",VLOOKUP(H6,Performances!I:M,2,FALSE))</f>
      </c>
      <c r="K6" s="18">
        <f>IF(ISNA(VLOOKUP(H6,Performances!I:M,3,FALSE)),"",VLOOKUP(H6,Performances!I:M,3,FALSE))</f>
      </c>
      <c r="L6" s="18">
        <f>IF(ISNA(VLOOKUP(H6,Performances!I:M,4,FALSE)),"",VLOOKUP(H6,Performances!I:M,4,FALSE))</f>
      </c>
      <c r="M6" s="18">
        <f>IF(ISNA(VLOOKUP(H6,Performances!I:M,5,FALSE)),"",VLOOKUP(H6,Performances!I:M,5,FALSE))</f>
      </c>
    </row>
    <row r="7" spans="1:13" ht="12.75">
      <c r="A7" s="2" t="s">
        <v>418</v>
      </c>
      <c r="B7" s="2">
        <v>5</v>
      </c>
      <c r="C7" s="3">
        <v>15.44</v>
      </c>
      <c r="D7" s="3" t="s">
        <v>759</v>
      </c>
      <c r="E7" s="3" t="s">
        <v>812</v>
      </c>
      <c r="F7" s="3">
        <v>1999</v>
      </c>
      <c r="H7" s="3" t="s">
        <v>518</v>
      </c>
      <c r="I7" s="3">
        <v>5</v>
      </c>
      <c r="J7" s="3">
        <f>IF(ISNA(VLOOKUP(H7,Performances!I:M,2,FALSE)),"",VLOOKUP(H7,Performances!I:M,2,FALSE))</f>
      </c>
      <c r="K7" s="3">
        <f>IF(ISNA(VLOOKUP(H7,Performances!I:M,3,FALSE)),"",VLOOKUP(H7,Performances!I:M,3,FALSE))</f>
      </c>
      <c r="L7" s="3">
        <f>IF(ISNA(VLOOKUP(H7,Performances!I:M,4,FALSE)),"",VLOOKUP(H7,Performances!I:M,4,FALSE))</f>
      </c>
      <c r="M7" s="3">
        <f>IF(ISNA(VLOOKUP(H7,Performances!I:M,5,FALSE)),"",VLOOKUP(H7,Performances!I:M,5,FALSE))</f>
      </c>
    </row>
    <row r="8" spans="1:13" ht="12.75">
      <c r="A8" s="6" t="s">
        <v>419</v>
      </c>
      <c r="B8" s="6">
        <v>6</v>
      </c>
      <c r="C8" s="5">
        <v>16.8</v>
      </c>
      <c r="D8" s="5" t="s">
        <v>696</v>
      </c>
      <c r="E8" s="5" t="s">
        <v>813</v>
      </c>
      <c r="F8" s="5">
        <v>1999</v>
      </c>
      <c r="H8" s="18" t="s">
        <v>519</v>
      </c>
      <c r="I8" s="18">
        <v>6</v>
      </c>
      <c r="J8" s="18">
        <f>IF(ISNA(VLOOKUP(H8,Performances!I:M,2,FALSE)),"",VLOOKUP(H8,Performances!I:M,2,FALSE))</f>
      </c>
      <c r="K8" s="18">
        <f>IF(ISNA(VLOOKUP(H8,Performances!I:M,3,FALSE)),"",VLOOKUP(H8,Performances!I:M,3,FALSE))</f>
      </c>
      <c r="L8" s="18">
        <f>IF(ISNA(VLOOKUP(H8,Performances!I:M,4,FALSE)),"",VLOOKUP(H8,Performances!I:M,4,FALSE))</f>
      </c>
      <c r="M8" s="18">
        <f>IF(ISNA(VLOOKUP(H8,Performances!I:M,5,FALSE)),"",VLOOKUP(H8,Performances!I:M,5,FALSE))</f>
      </c>
    </row>
    <row r="9" spans="1:13" ht="12.75">
      <c r="A9" s="2" t="s">
        <v>420</v>
      </c>
      <c r="B9" s="2">
        <v>7</v>
      </c>
      <c r="C9" s="3">
        <v>16.9</v>
      </c>
      <c r="D9" s="3" t="s">
        <v>678</v>
      </c>
      <c r="E9" s="3" t="s">
        <v>789</v>
      </c>
      <c r="F9" s="3">
        <v>1999</v>
      </c>
      <c r="H9" s="3" t="s">
        <v>520</v>
      </c>
      <c r="I9" s="3">
        <v>7</v>
      </c>
      <c r="J9" s="3">
        <f>IF(ISNA(VLOOKUP(H9,Performances!I:M,2,FALSE)),"",VLOOKUP(H9,Performances!I:M,2,FALSE))</f>
      </c>
      <c r="K9" s="3">
        <f>IF(ISNA(VLOOKUP(H9,Performances!I:M,3,FALSE)),"",VLOOKUP(H9,Performances!I:M,3,FALSE))</f>
      </c>
      <c r="L9" s="3">
        <f>IF(ISNA(VLOOKUP(H9,Performances!I:M,4,FALSE)),"",VLOOKUP(H9,Performances!I:M,4,FALSE))</f>
      </c>
      <c r="M9" s="3">
        <f>IF(ISNA(VLOOKUP(H9,Performances!I:M,5,FALSE)),"",VLOOKUP(H9,Performances!I:M,5,FALSE))</f>
      </c>
    </row>
    <row r="10" spans="1:13" ht="12.75">
      <c r="A10" s="6" t="s">
        <v>421</v>
      </c>
      <c r="B10" s="6">
        <v>8</v>
      </c>
      <c r="C10" s="5">
        <v>17.34</v>
      </c>
      <c r="D10" s="5" t="s">
        <v>708</v>
      </c>
      <c r="E10" s="5" t="s">
        <v>739</v>
      </c>
      <c r="F10" s="5">
        <v>2000</v>
      </c>
      <c r="H10" s="18" t="s">
        <v>521</v>
      </c>
      <c r="I10" s="18">
        <v>8</v>
      </c>
      <c r="J10" s="18">
        <f>IF(ISNA(VLOOKUP(H10,Performances!I:M,2,FALSE)),"",VLOOKUP(H10,Performances!I:M,2,FALSE))</f>
      </c>
      <c r="K10" s="18">
        <f>IF(ISNA(VLOOKUP(H10,Performances!I:M,3,FALSE)),"",VLOOKUP(H10,Performances!I:M,3,FALSE))</f>
      </c>
      <c r="L10" s="18">
        <f>IF(ISNA(VLOOKUP(H10,Performances!I:M,4,FALSE)),"",VLOOKUP(H10,Performances!I:M,4,FALSE))</f>
      </c>
      <c r="M10" s="18">
        <f>IF(ISNA(VLOOKUP(H10,Performances!I:M,5,FALSE)),"",VLOOKUP(H10,Performances!I:M,5,FALSE))</f>
      </c>
    </row>
    <row r="11" spans="1:13" ht="12.75">
      <c r="A11" s="2" t="s">
        <v>422</v>
      </c>
      <c r="B11" s="2">
        <v>9</v>
      </c>
      <c r="C11" s="3">
        <v>17.4</v>
      </c>
      <c r="D11" s="3" t="s">
        <v>626</v>
      </c>
      <c r="E11" s="3" t="s">
        <v>786</v>
      </c>
      <c r="F11" s="3">
        <v>2000</v>
      </c>
      <c r="H11" s="3" t="s">
        <v>522</v>
      </c>
      <c r="I11" s="3">
        <v>9</v>
      </c>
      <c r="J11" s="3">
        <f>IF(ISNA(VLOOKUP(H11,Performances!I:M,2,FALSE)),"",VLOOKUP(H11,Performances!I:M,2,FALSE))</f>
      </c>
      <c r="K11" s="3">
        <f>IF(ISNA(VLOOKUP(H11,Performances!I:M,3,FALSE)),"",VLOOKUP(H11,Performances!I:M,3,FALSE))</f>
      </c>
      <c r="L11" s="3">
        <f>IF(ISNA(VLOOKUP(H11,Performances!I:M,4,FALSE)),"",VLOOKUP(H11,Performances!I:M,4,FALSE))</f>
      </c>
      <c r="M11" s="3">
        <f>IF(ISNA(VLOOKUP(H11,Performances!I:M,5,FALSE)),"",VLOOKUP(H11,Performances!I:M,5,FALSE))</f>
      </c>
    </row>
    <row r="12" spans="1:13" ht="12.75">
      <c r="A12" s="6" t="s">
        <v>423</v>
      </c>
      <c r="B12" s="6">
        <v>10</v>
      </c>
      <c r="C12" s="5">
        <v>19.2</v>
      </c>
      <c r="D12" s="5" t="s">
        <v>740</v>
      </c>
      <c r="E12" s="5" t="s">
        <v>851</v>
      </c>
      <c r="F12" s="5">
        <v>1999</v>
      </c>
      <c r="H12" s="18" t="s">
        <v>523</v>
      </c>
      <c r="I12" s="18">
        <v>10</v>
      </c>
      <c r="J12" s="18">
        <f>IF(ISNA(VLOOKUP(H12,Performances!I:M,2,FALSE)),"",VLOOKUP(H12,Performances!I:M,2,FALSE))</f>
      </c>
      <c r="K12" s="18">
        <f>IF(ISNA(VLOOKUP(H12,Performances!I:M,3,FALSE)),"",VLOOKUP(H12,Performances!I:M,3,FALSE))</f>
      </c>
      <c r="L12" s="18">
        <f>IF(ISNA(VLOOKUP(H12,Performances!I:M,4,FALSE)),"",VLOOKUP(H12,Performances!I:M,4,FALSE))</f>
      </c>
      <c r="M12" s="18">
        <f>IF(ISNA(VLOOKUP(H12,Performances!I:M,5,FALSE)),"",VLOOKUP(H12,Performances!I:M,5,FALSE))</f>
      </c>
    </row>
    <row r="13" spans="1:13" ht="12.75">
      <c r="A13" s="2" t="s">
        <v>424</v>
      </c>
      <c r="B13" s="2">
        <v>11</v>
      </c>
      <c r="C13" s="3">
        <v>21.1</v>
      </c>
      <c r="D13" s="3" t="s">
        <v>742</v>
      </c>
      <c r="E13" s="3" t="s">
        <v>743</v>
      </c>
      <c r="F13" s="3">
        <v>1999</v>
      </c>
      <c r="H13" s="3" t="s">
        <v>524</v>
      </c>
      <c r="I13" s="3">
        <v>11</v>
      </c>
      <c r="J13" s="3">
        <f>IF(ISNA(VLOOKUP(H13,Performances!I:M,2,FALSE)),"",VLOOKUP(H13,Performances!I:M,2,FALSE))</f>
      </c>
      <c r="K13" s="3">
        <f>IF(ISNA(VLOOKUP(H13,Performances!I:M,3,FALSE)),"",VLOOKUP(H13,Performances!I:M,3,FALSE))</f>
      </c>
      <c r="L13" s="3">
        <f>IF(ISNA(VLOOKUP(H13,Performances!I:M,4,FALSE)),"",VLOOKUP(H13,Performances!I:M,4,FALSE))</f>
      </c>
      <c r="M13" s="3">
        <f>IF(ISNA(VLOOKUP(H13,Performances!I:M,5,FALSE)),"",VLOOKUP(H13,Performances!I:M,5,FALSE))</f>
      </c>
    </row>
    <row r="14" spans="1:13" ht="12.75">
      <c r="A14" s="6" t="s">
        <v>425</v>
      </c>
      <c r="B14" s="6">
        <v>12</v>
      </c>
      <c r="C14" s="5">
        <f>IF(ISNA(VLOOKUP(A14,Performances!I:K,2,FALSE)),"",VLOOKUP(A14,Performances!I:K,2,FALSE))</f>
      </c>
      <c r="D14" s="5">
        <f>IF(ISNA(VLOOKUP(A14,Performances!I:K,3,FALSE)),"",VLOOKUP(A14,Performances!I:K,3,FALSE))</f>
      </c>
      <c r="E14" s="5">
        <f>IF(ISNA(VLOOKUP(A14,Performances!I:L,4,FALSE)),"",VLOOKUP(A14,Performances!I:L,4,FALSE))</f>
      </c>
      <c r="F14" s="5">
        <f>IF(ISNA(VLOOKUP(A14,Performances!I:M,5,FALSE)),"",VLOOKUP(A14,Performances!I:M,5,FALSE))</f>
      </c>
      <c r="H14" s="18" t="s">
        <v>525</v>
      </c>
      <c r="I14" s="18">
        <v>12</v>
      </c>
      <c r="J14" s="18">
        <f>IF(ISNA(VLOOKUP(H14,Performances!I:M,2,FALSE)),"",VLOOKUP(H14,Performances!I:M,2,FALSE))</f>
      </c>
      <c r="K14" s="18">
        <f>IF(ISNA(VLOOKUP(H14,Performances!I:M,3,FALSE)),"",VLOOKUP(H14,Performances!I:M,3,FALSE))</f>
      </c>
      <c r="L14" s="18">
        <f>IF(ISNA(VLOOKUP(H14,Performances!I:M,4,FALSE)),"",VLOOKUP(H14,Performances!I:M,4,FALSE))</f>
      </c>
      <c r="M14" s="18">
        <f>IF(ISNA(VLOOKUP(H14,Performances!I:M,5,FALSE)),"",VLOOKUP(H14,Performances!I:M,5,FALSE))</f>
      </c>
    </row>
    <row r="15" spans="1:13" ht="12.75">
      <c r="A15" s="2" t="s">
        <v>426</v>
      </c>
      <c r="B15" s="2">
        <v>13</v>
      </c>
      <c r="C15" s="3">
        <f>IF(ISNA(VLOOKUP(A15,Performances!I:K,2,FALSE)),"",VLOOKUP(A15,Performances!I:K,2,FALSE))</f>
      </c>
      <c r="D15" s="3">
        <f>IF(ISNA(VLOOKUP(A15,Performances!I:K,3,FALSE)),"",VLOOKUP(A15,Performances!I:K,3,FALSE))</f>
      </c>
      <c r="E15" s="3">
        <f>IF(ISNA(VLOOKUP(A15,Performances!I:L,4,FALSE)),"",VLOOKUP(A15,Performances!I:L,4,FALSE))</f>
      </c>
      <c r="F15" s="3">
        <f>IF(ISNA(VLOOKUP(A15,Performances!I:M,5,FALSE)),"",VLOOKUP(A15,Performances!I:M,5,FALSE))</f>
      </c>
      <c r="H15" s="3" t="s">
        <v>526</v>
      </c>
      <c r="I15" s="3">
        <v>13</v>
      </c>
      <c r="J15" s="3">
        <f>IF(ISNA(VLOOKUP(H15,Performances!I:M,2,FALSE)),"",VLOOKUP(H15,Performances!I:M,2,FALSE))</f>
      </c>
      <c r="K15" s="3">
        <f>IF(ISNA(VLOOKUP(H15,Performances!I:M,3,FALSE)),"",VLOOKUP(H15,Performances!I:M,3,FALSE))</f>
      </c>
      <c r="L15" s="3">
        <f>IF(ISNA(VLOOKUP(H15,Performances!I:M,4,FALSE)),"",VLOOKUP(H15,Performances!I:M,4,FALSE))</f>
      </c>
      <c r="M15" s="3">
        <f>IF(ISNA(VLOOKUP(H15,Performances!I:M,5,FALSE)),"",VLOOKUP(H15,Performances!I:M,5,FALSE))</f>
      </c>
    </row>
    <row r="16" spans="1:13" ht="12.75">
      <c r="A16" s="6" t="s">
        <v>427</v>
      </c>
      <c r="B16" s="6">
        <v>14</v>
      </c>
      <c r="C16" s="5">
        <f>IF(ISNA(VLOOKUP(A16,Performances!I:K,2,FALSE)),"",VLOOKUP(A16,Performances!I:K,2,FALSE))</f>
      </c>
      <c r="D16" s="5">
        <f>IF(ISNA(VLOOKUP(A16,Performances!I:K,3,FALSE)),"",VLOOKUP(A16,Performances!I:K,3,FALSE))</f>
      </c>
      <c r="E16" s="5">
        <f>IF(ISNA(VLOOKUP(A16,Performances!I:L,4,FALSE)),"",VLOOKUP(A16,Performances!I:L,4,FALSE))</f>
      </c>
      <c r="F16" s="5">
        <f>IF(ISNA(VLOOKUP(A16,Performances!I:M,5,FALSE)),"",VLOOKUP(A16,Performances!I:M,5,FALSE))</f>
      </c>
      <c r="H16" s="18" t="s">
        <v>527</v>
      </c>
      <c r="I16" s="18">
        <v>14</v>
      </c>
      <c r="J16" s="18">
        <f>IF(ISNA(VLOOKUP(H16,Performances!I:M,2,FALSE)),"",VLOOKUP(H16,Performances!I:M,2,FALSE))</f>
      </c>
      <c r="K16" s="18">
        <f>IF(ISNA(VLOOKUP(H16,Performances!I:M,3,FALSE)),"",VLOOKUP(H16,Performances!I:M,3,FALSE))</f>
      </c>
      <c r="L16" s="18">
        <f>IF(ISNA(VLOOKUP(H16,Performances!I:M,4,FALSE)),"",VLOOKUP(H16,Performances!I:M,4,FALSE))</f>
      </c>
      <c r="M16" s="18">
        <f>IF(ISNA(VLOOKUP(H16,Performances!I:M,5,FALSE)),"",VLOOKUP(H16,Performances!I:M,5,FALSE))</f>
      </c>
    </row>
    <row r="17" spans="1:13" ht="12.75">
      <c r="A17" s="2" t="s">
        <v>428</v>
      </c>
      <c r="B17" s="2">
        <v>15</v>
      </c>
      <c r="C17" s="3">
        <f>IF(ISNA(VLOOKUP(A17,Performances!I:K,2,FALSE)),"",VLOOKUP(A17,Performances!I:K,2,FALSE))</f>
      </c>
      <c r="D17" s="3">
        <f>IF(ISNA(VLOOKUP(A17,Performances!I:K,3,FALSE)),"",VLOOKUP(A17,Performances!I:K,3,FALSE))</f>
      </c>
      <c r="E17" s="3">
        <f>IF(ISNA(VLOOKUP(A17,Performances!I:L,4,FALSE)),"",VLOOKUP(A17,Performances!I:L,4,FALSE))</f>
      </c>
      <c r="F17" s="3">
        <f>IF(ISNA(VLOOKUP(A17,Performances!I:M,5,FALSE)),"",VLOOKUP(A17,Performances!I:M,5,FALSE))</f>
      </c>
      <c r="H17" s="3" t="s">
        <v>528</v>
      </c>
      <c r="I17" s="3">
        <v>15</v>
      </c>
      <c r="J17" s="3">
        <f>IF(ISNA(VLOOKUP(H17,Performances!I:M,2,FALSE)),"",VLOOKUP(H17,Performances!I:M,2,FALSE))</f>
      </c>
      <c r="K17" s="3">
        <f>IF(ISNA(VLOOKUP(H17,Performances!I:M,3,FALSE)),"",VLOOKUP(H17,Performances!I:M,3,FALSE))</f>
      </c>
      <c r="L17" s="3">
        <f>IF(ISNA(VLOOKUP(H17,Performances!I:M,4,FALSE)),"",VLOOKUP(H17,Performances!I:M,4,FALSE))</f>
      </c>
      <c r="M17" s="3">
        <f>IF(ISNA(VLOOKUP(H17,Performances!I:M,5,FALSE)),"",VLOOKUP(H17,Performances!I:M,5,FALSE))</f>
      </c>
    </row>
    <row r="18" spans="1:13" ht="12.75">
      <c r="A18" s="6" t="s">
        <v>429</v>
      </c>
      <c r="B18" s="6">
        <v>16</v>
      </c>
      <c r="C18" s="5">
        <f>IF(ISNA(VLOOKUP(A18,Performances!I:K,2,FALSE)),"",VLOOKUP(A18,Performances!I:K,2,FALSE))</f>
      </c>
      <c r="D18" s="5">
        <f>IF(ISNA(VLOOKUP(A18,Performances!I:K,3,FALSE)),"",VLOOKUP(A18,Performances!I:K,3,FALSE))</f>
      </c>
      <c r="E18" s="5">
        <f>IF(ISNA(VLOOKUP(A18,Performances!I:L,4,FALSE)),"",VLOOKUP(A18,Performances!I:L,4,FALSE))</f>
      </c>
      <c r="F18" s="5">
        <f>IF(ISNA(VLOOKUP(A18,Performances!I:M,5,FALSE)),"",VLOOKUP(A18,Performances!I:M,5,FALSE))</f>
      </c>
      <c r="H18" s="18" t="s">
        <v>529</v>
      </c>
      <c r="I18" s="18">
        <v>16</v>
      </c>
      <c r="J18" s="18">
        <f>IF(ISNA(VLOOKUP(H18,Performances!I:M,2,FALSE)),"",VLOOKUP(H18,Performances!I:M,2,FALSE))</f>
      </c>
      <c r="K18" s="18">
        <f>IF(ISNA(VLOOKUP(H18,Performances!I:M,3,FALSE)),"",VLOOKUP(H18,Performances!I:M,3,FALSE))</f>
      </c>
      <c r="L18" s="18">
        <f>IF(ISNA(VLOOKUP(H18,Performances!I:M,4,FALSE)),"",VLOOKUP(H18,Performances!I:M,4,FALSE))</f>
      </c>
      <c r="M18" s="18">
        <f>IF(ISNA(VLOOKUP(H18,Performances!I:M,5,FALSE)),"",VLOOKUP(H18,Performances!I:M,5,FALSE))</f>
      </c>
    </row>
    <row r="19" spans="1:13" ht="12.75">
      <c r="A19" s="2" t="s">
        <v>430</v>
      </c>
      <c r="B19" s="2">
        <v>17</v>
      </c>
      <c r="C19" s="3">
        <f>IF(ISNA(VLOOKUP(A19,Performances!I:K,2,FALSE)),"",VLOOKUP(A19,Performances!I:K,2,FALSE))</f>
      </c>
      <c r="D19" s="3">
        <f>IF(ISNA(VLOOKUP(A19,Performances!I:K,3,FALSE)),"",VLOOKUP(A19,Performances!I:K,3,FALSE))</f>
      </c>
      <c r="E19" s="3">
        <f>IF(ISNA(VLOOKUP(A19,Performances!I:L,4,FALSE)),"",VLOOKUP(A19,Performances!I:L,4,FALSE))</f>
      </c>
      <c r="F19" s="3">
        <f>IF(ISNA(VLOOKUP(A19,Performances!I:M,5,FALSE)),"",VLOOKUP(A19,Performances!I:M,5,FALSE))</f>
      </c>
      <c r="H19" s="3" t="s">
        <v>530</v>
      </c>
      <c r="I19" s="3">
        <v>17</v>
      </c>
      <c r="J19" s="3">
        <f>IF(ISNA(VLOOKUP(H19,Performances!I:M,2,FALSE)),"",VLOOKUP(H19,Performances!I:M,2,FALSE))</f>
      </c>
      <c r="K19" s="3">
        <f>IF(ISNA(VLOOKUP(H19,Performances!I:M,3,FALSE)),"",VLOOKUP(H19,Performances!I:M,3,FALSE))</f>
      </c>
      <c r="L19" s="3">
        <f>IF(ISNA(VLOOKUP(H19,Performances!I:M,4,FALSE)),"",VLOOKUP(H19,Performances!I:M,4,FALSE))</f>
      </c>
      <c r="M19" s="3">
        <f>IF(ISNA(VLOOKUP(H19,Performances!I:M,5,FALSE)),"",VLOOKUP(H19,Performances!I:M,5,FALSE))</f>
      </c>
    </row>
    <row r="20" spans="1:13" ht="12.75">
      <c r="A20" s="6" t="s">
        <v>431</v>
      </c>
      <c r="B20" s="6">
        <v>18</v>
      </c>
      <c r="C20" s="5">
        <f>IF(ISNA(VLOOKUP(A20,Performances!I:K,2,FALSE)),"",VLOOKUP(A20,Performances!I:K,2,FALSE))</f>
      </c>
      <c r="D20" s="5">
        <f>IF(ISNA(VLOOKUP(A20,Performances!I:K,3,FALSE)),"",VLOOKUP(A20,Performances!I:K,3,FALSE))</f>
      </c>
      <c r="E20" s="5">
        <f>IF(ISNA(VLOOKUP(A20,Performances!I:L,4,FALSE)),"",VLOOKUP(A20,Performances!I:L,4,FALSE))</f>
      </c>
      <c r="F20" s="5">
        <f>IF(ISNA(VLOOKUP(A20,Performances!I:M,5,FALSE)),"",VLOOKUP(A20,Performances!I:M,5,FALSE))</f>
      </c>
      <c r="H20" s="18" t="s">
        <v>531</v>
      </c>
      <c r="I20" s="18">
        <v>18</v>
      </c>
      <c r="J20" s="18">
        <f>IF(ISNA(VLOOKUP(H20,Performances!I:M,2,FALSE)),"",VLOOKUP(H20,Performances!I:M,2,FALSE))</f>
      </c>
      <c r="K20" s="18">
        <f>IF(ISNA(VLOOKUP(H20,Performances!I:M,3,FALSE)),"",VLOOKUP(H20,Performances!I:M,3,FALSE))</f>
      </c>
      <c r="L20" s="18">
        <f>IF(ISNA(VLOOKUP(H20,Performances!I:M,4,FALSE)),"",VLOOKUP(H20,Performances!I:M,4,FALSE))</f>
      </c>
      <c r="M20" s="18">
        <f>IF(ISNA(VLOOKUP(H20,Performances!I:M,5,FALSE)),"",VLOOKUP(H20,Performances!I:M,5,FALSE))</f>
      </c>
    </row>
    <row r="21" spans="1:13" ht="12.75">
      <c r="A21" s="2" t="s">
        <v>432</v>
      </c>
      <c r="B21" s="2">
        <v>19</v>
      </c>
      <c r="C21" s="3">
        <f>IF(ISNA(VLOOKUP(A21,Performances!I:K,2,FALSE)),"",VLOOKUP(A21,Performances!I:K,2,FALSE))</f>
      </c>
      <c r="D21" s="3">
        <f>IF(ISNA(VLOOKUP(A21,Performances!I:K,3,FALSE)),"",VLOOKUP(A21,Performances!I:K,3,FALSE))</f>
      </c>
      <c r="E21" s="3">
        <f>IF(ISNA(VLOOKUP(A21,Performances!I:L,4,FALSE)),"",VLOOKUP(A21,Performances!I:L,4,FALSE))</f>
      </c>
      <c r="F21" s="3">
        <f>IF(ISNA(VLOOKUP(A21,Performances!I:M,5,FALSE)),"",VLOOKUP(A21,Performances!I:M,5,FALSE))</f>
      </c>
      <c r="H21" s="3" t="s">
        <v>532</v>
      </c>
      <c r="I21" s="3">
        <v>19</v>
      </c>
      <c r="J21" s="3">
        <f>IF(ISNA(VLOOKUP(H21,Performances!I:M,2,FALSE)),"",VLOOKUP(H21,Performances!I:M,2,FALSE))</f>
      </c>
      <c r="K21" s="3">
        <f>IF(ISNA(VLOOKUP(H21,Performances!I:M,3,FALSE)),"",VLOOKUP(H21,Performances!I:M,3,FALSE))</f>
      </c>
      <c r="L21" s="3">
        <f>IF(ISNA(VLOOKUP(H21,Performances!I:M,4,FALSE)),"",VLOOKUP(H21,Performances!I:M,4,FALSE))</f>
      </c>
      <c r="M21" s="3">
        <f>IF(ISNA(VLOOKUP(H21,Performances!I:M,5,FALSE)),"",VLOOKUP(H21,Performances!I:M,5,FALSE))</f>
      </c>
    </row>
    <row r="22" spans="1:13" ht="12.75">
      <c r="A22" s="6" t="s">
        <v>433</v>
      </c>
      <c r="B22" s="6">
        <v>20</v>
      </c>
      <c r="C22" s="5">
        <f>IF(ISNA(VLOOKUP(A22,Performances!I:K,2,FALSE)),"",VLOOKUP(A22,Performances!I:K,2,FALSE))</f>
      </c>
      <c r="D22" s="5">
        <f>IF(ISNA(VLOOKUP(A22,Performances!I:K,3,FALSE)),"",VLOOKUP(A22,Performances!I:K,3,FALSE))</f>
      </c>
      <c r="E22" s="5">
        <f>IF(ISNA(VLOOKUP(A22,Performances!I:L,4,FALSE)),"",VLOOKUP(A22,Performances!I:L,4,FALSE))</f>
      </c>
      <c r="F22" s="5">
        <f>IF(ISNA(VLOOKUP(A22,Performances!I:M,5,FALSE)),"",VLOOKUP(A22,Performances!I:M,5,FALSE))</f>
      </c>
      <c r="H22" s="18" t="s">
        <v>533</v>
      </c>
      <c r="I22" s="18">
        <v>20</v>
      </c>
      <c r="J22" s="18">
        <f>IF(ISNA(VLOOKUP(H22,Performances!I:M,2,FALSE)),"",VLOOKUP(H22,Performances!I:M,2,FALSE))</f>
      </c>
      <c r="K22" s="18">
        <f>IF(ISNA(VLOOKUP(H22,Performances!I:M,3,FALSE)),"",VLOOKUP(H22,Performances!I:M,3,FALSE))</f>
      </c>
      <c r="L22" s="18">
        <f>IF(ISNA(VLOOKUP(H22,Performances!I:M,4,FALSE)),"",VLOOKUP(H22,Performances!I:M,4,FALSE))</f>
      </c>
      <c r="M22" s="18">
        <f>IF(ISNA(VLOOKUP(H22,Performances!I:M,5,FALSE)),"",VLOOKUP(H22,Performances!I:M,5,FALSE))</f>
      </c>
    </row>
    <row r="23" spans="1:13" ht="12.75">
      <c r="A23" s="2" t="s">
        <v>434</v>
      </c>
      <c r="B23" s="2">
        <v>21</v>
      </c>
      <c r="C23" s="3">
        <f>IF(ISNA(VLOOKUP(A23,Performances!I:K,2,FALSE)),"",VLOOKUP(A23,Performances!I:K,2,FALSE))</f>
      </c>
      <c r="D23" s="3">
        <f>IF(ISNA(VLOOKUP(A23,Performances!I:K,3,FALSE)),"",VLOOKUP(A23,Performances!I:K,3,FALSE))</f>
      </c>
      <c r="E23" s="3">
        <f>IF(ISNA(VLOOKUP(A23,Performances!I:L,4,FALSE)),"",VLOOKUP(A23,Performances!I:L,4,FALSE))</f>
      </c>
      <c r="F23" s="3">
        <f>IF(ISNA(VLOOKUP(A23,Performances!I:M,5,FALSE)),"",VLOOKUP(A23,Performances!I:M,5,FALSE))</f>
      </c>
      <c r="H23" s="3" t="s">
        <v>534</v>
      </c>
      <c r="I23" s="3">
        <v>21</v>
      </c>
      <c r="J23" s="3">
        <f>IF(ISNA(VLOOKUP(H23,Performances!I:M,2,FALSE)),"",VLOOKUP(H23,Performances!I:M,2,FALSE))</f>
      </c>
      <c r="K23" s="3">
        <f>IF(ISNA(VLOOKUP(H23,Performances!I:M,3,FALSE)),"",VLOOKUP(H23,Performances!I:M,3,FALSE))</f>
      </c>
      <c r="L23" s="3">
        <f>IF(ISNA(VLOOKUP(H23,Performances!I:M,4,FALSE)),"",VLOOKUP(H23,Performances!I:M,4,FALSE))</f>
      </c>
      <c r="M23" s="3">
        <f>IF(ISNA(VLOOKUP(H23,Performances!I:M,5,FALSE)),"",VLOOKUP(H23,Performances!I:M,5,FALSE))</f>
      </c>
    </row>
    <row r="24" spans="1:13" ht="12.75">
      <c r="A24" s="6" t="s">
        <v>435</v>
      </c>
      <c r="B24" s="6">
        <v>22</v>
      </c>
      <c r="C24" s="5">
        <f>IF(ISNA(VLOOKUP(A24,Performances!I:K,2,FALSE)),"",VLOOKUP(A24,Performances!I:K,2,FALSE))</f>
      </c>
      <c r="D24" s="5">
        <f>IF(ISNA(VLOOKUP(A24,Performances!I:K,3,FALSE)),"",VLOOKUP(A24,Performances!I:K,3,FALSE))</f>
      </c>
      <c r="E24" s="5">
        <f>IF(ISNA(VLOOKUP(A24,Performances!I:L,4,FALSE)),"",VLOOKUP(A24,Performances!I:L,4,FALSE))</f>
      </c>
      <c r="F24" s="5">
        <f>IF(ISNA(VLOOKUP(A24,Performances!I:M,5,FALSE)),"",VLOOKUP(A24,Performances!I:M,5,FALSE))</f>
      </c>
      <c r="H24" s="18" t="s">
        <v>535</v>
      </c>
      <c r="I24" s="18">
        <v>22</v>
      </c>
      <c r="J24" s="18">
        <f>IF(ISNA(VLOOKUP(H24,Performances!I:M,2,FALSE)),"",VLOOKUP(H24,Performances!I:M,2,FALSE))</f>
      </c>
      <c r="K24" s="18">
        <f>IF(ISNA(VLOOKUP(H24,Performances!I:M,3,FALSE)),"",VLOOKUP(H24,Performances!I:M,3,FALSE))</f>
      </c>
      <c r="L24" s="18">
        <f>IF(ISNA(VLOOKUP(H24,Performances!I:M,4,FALSE)),"",VLOOKUP(H24,Performances!I:M,4,FALSE))</f>
      </c>
      <c r="M24" s="18">
        <f>IF(ISNA(VLOOKUP(H24,Performances!I:M,5,FALSE)),"",VLOOKUP(H24,Performances!I:M,5,FALSE))</f>
      </c>
    </row>
    <row r="25" spans="1:13" ht="12.75">
      <c r="A25" s="2" t="s">
        <v>436</v>
      </c>
      <c r="B25" s="2">
        <v>23</v>
      </c>
      <c r="C25" s="3">
        <f>IF(ISNA(VLOOKUP(A25,Performances!I:K,2,FALSE)),"",VLOOKUP(A25,Performances!I:K,2,FALSE))</f>
      </c>
      <c r="D25" s="3">
        <f>IF(ISNA(VLOOKUP(A25,Performances!I:K,3,FALSE)),"",VLOOKUP(A25,Performances!I:K,3,FALSE))</f>
      </c>
      <c r="E25" s="3">
        <f>IF(ISNA(VLOOKUP(A25,Performances!I:L,4,FALSE)),"",VLOOKUP(A25,Performances!I:L,4,FALSE))</f>
      </c>
      <c r="F25" s="3">
        <f>IF(ISNA(VLOOKUP(A25,Performances!I:M,5,FALSE)),"",VLOOKUP(A25,Performances!I:M,5,FALSE))</f>
      </c>
      <c r="H25" s="3" t="s">
        <v>536</v>
      </c>
      <c r="I25" s="3">
        <v>23</v>
      </c>
      <c r="J25" s="3">
        <f>IF(ISNA(VLOOKUP(H25,Performances!I:M,2,FALSE)),"",VLOOKUP(H25,Performances!I:M,2,FALSE))</f>
      </c>
      <c r="K25" s="3">
        <f>IF(ISNA(VLOOKUP(H25,Performances!I:M,3,FALSE)),"",VLOOKUP(H25,Performances!I:M,3,FALSE))</f>
      </c>
      <c r="L25" s="3">
        <f>IF(ISNA(VLOOKUP(H25,Performances!I:M,4,FALSE)),"",VLOOKUP(H25,Performances!I:M,4,FALSE))</f>
      </c>
      <c r="M25" s="3">
        <f>IF(ISNA(VLOOKUP(H25,Performances!I:M,5,FALSE)),"",VLOOKUP(H25,Performances!I:M,5,FALSE))</f>
      </c>
    </row>
    <row r="26" spans="1:13" ht="12.75">
      <c r="A26" s="6" t="s">
        <v>437</v>
      </c>
      <c r="B26" s="6">
        <v>24</v>
      </c>
      <c r="C26" s="5">
        <f>IF(ISNA(VLOOKUP(A26,Performances!I:K,2,FALSE)),"",VLOOKUP(A26,Performances!I:K,2,FALSE))</f>
      </c>
      <c r="D26" s="5">
        <f>IF(ISNA(VLOOKUP(A26,Performances!I:K,3,FALSE)),"",VLOOKUP(A26,Performances!I:K,3,FALSE))</f>
      </c>
      <c r="E26" s="5">
        <f>IF(ISNA(VLOOKUP(A26,Performances!I:L,4,FALSE)),"",VLOOKUP(A26,Performances!I:L,4,FALSE))</f>
      </c>
      <c r="F26" s="5">
        <f>IF(ISNA(VLOOKUP(A26,Performances!I:M,5,FALSE)),"",VLOOKUP(A26,Performances!I:M,5,FALSE))</f>
      </c>
      <c r="H26" s="18" t="s">
        <v>537</v>
      </c>
      <c r="I26" s="18">
        <v>24</v>
      </c>
      <c r="J26" s="18">
        <f>IF(ISNA(VLOOKUP(H26,Performances!I:M,2,FALSE)),"",VLOOKUP(H26,Performances!I:M,2,FALSE))</f>
      </c>
      <c r="K26" s="18">
        <f>IF(ISNA(VLOOKUP(H26,Performances!I:M,3,FALSE)),"",VLOOKUP(H26,Performances!I:M,3,FALSE))</f>
      </c>
      <c r="L26" s="18">
        <f>IF(ISNA(VLOOKUP(H26,Performances!I:M,4,FALSE)),"",VLOOKUP(H26,Performances!I:M,4,FALSE))</f>
      </c>
      <c r="M26" s="18">
        <f>IF(ISNA(VLOOKUP(H26,Performances!I:M,5,FALSE)),"",VLOOKUP(H26,Performances!I:M,5,FALSE))</f>
      </c>
    </row>
    <row r="27" spans="1:13" ht="12.75">
      <c r="A27" s="2" t="s">
        <v>438</v>
      </c>
      <c r="B27" s="2">
        <v>25</v>
      </c>
      <c r="C27" s="3">
        <f>IF(ISNA(VLOOKUP(A27,Performances!I:K,2,FALSE)),"",VLOOKUP(A27,Performances!I:K,2,FALSE))</f>
      </c>
      <c r="D27" s="3">
        <f>IF(ISNA(VLOOKUP(A27,Performances!I:K,3,FALSE)),"",VLOOKUP(A27,Performances!I:K,3,FALSE))</f>
      </c>
      <c r="E27" s="3">
        <f>IF(ISNA(VLOOKUP(A27,Performances!I:L,4,FALSE)),"",VLOOKUP(A27,Performances!I:L,4,FALSE))</f>
      </c>
      <c r="F27" s="3">
        <f>IF(ISNA(VLOOKUP(A27,Performances!I:M,5,FALSE)),"",VLOOKUP(A27,Performances!I:M,5,FALSE))</f>
      </c>
      <c r="H27" s="3" t="s">
        <v>538</v>
      </c>
      <c r="I27" s="3">
        <v>25</v>
      </c>
      <c r="J27" s="3">
        <f>IF(ISNA(VLOOKUP(H27,Performances!I:M,2,FALSE)),"",VLOOKUP(H27,Performances!I:M,2,FALSE))</f>
      </c>
      <c r="K27" s="3">
        <f>IF(ISNA(VLOOKUP(H27,Performances!I:M,3,FALSE)),"",VLOOKUP(H27,Performances!I:M,3,FALSE))</f>
      </c>
      <c r="L27" s="3">
        <f>IF(ISNA(VLOOKUP(H27,Performances!I:M,4,FALSE)),"",VLOOKUP(H27,Performances!I:M,4,FALSE))</f>
      </c>
      <c r="M27" s="3">
        <f>IF(ISNA(VLOOKUP(H27,Performances!I:M,5,FALSE)),"",VLOOKUP(H27,Performances!I:M,5,FALSE))</f>
      </c>
    </row>
    <row r="28" spans="1:13" ht="12.75">
      <c r="A28" s="6" t="s">
        <v>439</v>
      </c>
      <c r="B28" s="6">
        <v>26</v>
      </c>
      <c r="C28" s="5">
        <f>IF(ISNA(VLOOKUP(A28,Performances!I:K,2,FALSE)),"",VLOOKUP(A28,Performances!I:K,2,FALSE))</f>
      </c>
      <c r="D28" s="5">
        <f>IF(ISNA(VLOOKUP(A28,Performances!I:K,3,FALSE)),"",VLOOKUP(A28,Performances!I:K,3,FALSE))</f>
      </c>
      <c r="E28" s="5">
        <f>IF(ISNA(VLOOKUP(A28,Performances!I:L,4,FALSE)),"",VLOOKUP(A28,Performances!I:L,4,FALSE))</f>
      </c>
      <c r="F28" s="5">
        <f>IF(ISNA(VLOOKUP(A28,Performances!I:M,5,FALSE)),"",VLOOKUP(A28,Performances!I:M,5,FALSE))</f>
      </c>
      <c r="H28" s="18" t="s">
        <v>539</v>
      </c>
      <c r="I28" s="18">
        <v>26</v>
      </c>
      <c r="J28" s="18">
        <f>IF(ISNA(VLOOKUP(H28,Performances!I:M,2,FALSE)),"",VLOOKUP(H28,Performances!I:M,2,FALSE))</f>
      </c>
      <c r="K28" s="18">
        <f>IF(ISNA(VLOOKUP(H28,Performances!I:M,3,FALSE)),"",VLOOKUP(H28,Performances!I:M,3,FALSE))</f>
      </c>
      <c r="L28" s="18">
        <f>IF(ISNA(VLOOKUP(H28,Performances!I:M,4,FALSE)),"",VLOOKUP(H28,Performances!I:M,4,FALSE))</f>
      </c>
      <c r="M28" s="18">
        <f>IF(ISNA(VLOOKUP(H28,Performances!I:M,5,FALSE)),"",VLOOKUP(H28,Performances!I:M,5,FALSE))</f>
      </c>
    </row>
    <row r="29" spans="1:13" ht="409.5">
      <c r="A29" s="2" t="s">
        <v>440</v>
      </c>
      <c r="B29" s="2">
        <v>27</v>
      </c>
      <c r="C29" s="3">
        <f>IF(ISNA(VLOOKUP(A29,Performances!I:K,2,FALSE)),"",VLOOKUP(A29,Performances!I:K,2,FALSE))</f>
      </c>
      <c r="D29" s="3">
        <f>IF(ISNA(VLOOKUP(A29,Performances!I:K,3,FALSE)),"",VLOOKUP(A29,Performances!I:K,3,FALSE))</f>
      </c>
      <c r="E29" s="3">
        <f>IF(ISNA(VLOOKUP(A29,Performances!I:L,4,FALSE)),"",VLOOKUP(A29,Performances!I:L,4,FALSE))</f>
      </c>
      <c r="F29" s="3">
        <f>IF(ISNA(VLOOKUP(A29,Performances!I:M,5,FALSE)),"",VLOOKUP(A29,Performances!I:M,5,FALSE))</f>
      </c>
      <c r="H29" s="3" t="s">
        <v>540</v>
      </c>
      <c r="I29" s="3">
        <v>27</v>
      </c>
      <c r="J29" s="3">
        <f>IF(ISNA(VLOOKUP(H29,Performances!I:M,2,FALSE)),"",VLOOKUP(H29,Performances!I:M,2,FALSE))</f>
      </c>
      <c r="K29" s="3">
        <f>IF(ISNA(VLOOKUP(H29,Performances!I:M,3,FALSE)),"",VLOOKUP(H29,Performances!I:M,3,FALSE))</f>
      </c>
      <c r="L29" s="3">
        <f>IF(ISNA(VLOOKUP(H29,Performances!I:M,4,FALSE)),"",VLOOKUP(H29,Performances!I:M,4,FALSE))</f>
      </c>
      <c r="M29" s="3">
        <f>IF(ISNA(VLOOKUP(H29,Performances!I:M,5,FALSE)),"",VLOOKUP(H29,Performances!I:M,5,FALSE))</f>
      </c>
    </row>
    <row r="30" spans="1:13" ht="409.5">
      <c r="A30" s="6" t="s">
        <v>441</v>
      </c>
      <c r="B30" s="6">
        <v>28</v>
      </c>
      <c r="C30" s="5">
        <f>IF(ISNA(VLOOKUP(A30,Performances!I:K,2,FALSE)),"",VLOOKUP(A30,Performances!I:K,2,FALSE))</f>
      </c>
      <c r="D30" s="5">
        <f>IF(ISNA(VLOOKUP(A30,Performances!I:K,3,FALSE)),"",VLOOKUP(A30,Performances!I:K,3,FALSE))</f>
      </c>
      <c r="E30" s="5">
        <f>IF(ISNA(VLOOKUP(A30,Performances!I:L,4,FALSE)),"",VLOOKUP(A30,Performances!I:L,4,FALSE))</f>
      </c>
      <c r="F30" s="5">
        <f>IF(ISNA(VLOOKUP(A30,Performances!I:M,5,FALSE)),"",VLOOKUP(A30,Performances!I:M,5,FALSE))</f>
      </c>
      <c r="H30" s="18" t="s">
        <v>541</v>
      </c>
      <c r="I30" s="18">
        <v>28</v>
      </c>
      <c r="J30" s="18">
        <f>IF(ISNA(VLOOKUP(H30,Performances!I:M,2,FALSE)),"",VLOOKUP(H30,Performances!I:M,2,FALSE))</f>
      </c>
      <c r="K30" s="18">
        <f>IF(ISNA(VLOOKUP(H30,Performances!I:M,3,FALSE)),"",VLOOKUP(H30,Performances!I:M,3,FALSE))</f>
      </c>
      <c r="L30" s="18">
        <f>IF(ISNA(VLOOKUP(H30,Performances!I:M,4,FALSE)),"",VLOOKUP(H30,Performances!I:M,4,FALSE))</f>
      </c>
      <c r="M30" s="18">
        <f>IF(ISNA(VLOOKUP(H30,Performances!I:M,5,FALSE)),"",VLOOKUP(H30,Performances!I:M,5,FALSE))</f>
      </c>
    </row>
    <row r="31" spans="1:13" ht="409.5">
      <c r="A31" s="2" t="s">
        <v>442</v>
      </c>
      <c r="B31" s="2">
        <v>29</v>
      </c>
      <c r="C31" s="3">
        <f>IF(ISNA(VLOOKUP(A31,Performances!I:K,2,FALSE)),"",VLOOKUP(A31,Performances!I:K,2,FALSE))</f>
      </c>
      <c r="D31" s="3">
        <f>IF(ISNA(VLOOKUP(A31,Performances!I:K,3,FALSE)),"",VLOOKUP(A31,Performances!I:K,3,FALSE))</f>
      </c>
      <c r="E31" s="3">
        <f>IF(ISNA(VLOOKUP(A31,Performances!I:L,4,FALSE)),"",VLOOKUP(A31,Performances!I:L,4,FALSE))</f>
      </c>
      <c r="F31" s="3">
        <f>IF(ISNA(VLOOKUP(A31,Performances!I:M,5,FALSE)),"",VLOOKUP(A31,Performances!I:M,5,FALSE))</f>
      </c>
      <c r="H31" s="3" t="s">
        <v>542</v>
      </c>
      <c r="I31" s="3">
        <v>29</v>
      </c>
      <c r="J31" s="3">
        <f>IF(ISNA(VLOOKUP(H31,Performances!I:M,2,FALSE)),"",VLOOKUP(H31,Performances!I:M,2,FALSE))</f>
      </c>
      <c r="K31" s="3">
        <f>IF(ISNA(VLOOKUP(H31,Performances!I:M,3,FALSE)),"",VLOOKUP(H31,Performances!I:M,3,FALSE))</f>
      </c>
      <c r="L31" s="3">
        <f>IF(ISNA(VLOOKUP(H31,Performances!I:M,4,FALSE)),"",VLOOKUP(H31,Performances!I:M,4,FALSE))</f>
      </c>
      <c r="M31" s="3">
        <f>IF(ISNA(VLOOKUP(H31,Performances!I:M,5,FALSE)),"",VLOOKUP(H31,Performances!I:M,5,FALSE))</f>
      </c>
    </row>
    <row r="32" spans="1:13" ht="409.5">
      <c r="A32" s="6" t="s">
        <v>443</v>
      </c>
      <c r="B32" s="6">
        <v>30</v>
      </c>
      <c r="C32" s="5">
        <f>IF(ISNA(VLOOKUP(A32,Performances!I:K,2,FALSE)),"",VLOOKUP(A32,Performances!I:K,2,FALSE))</f>
      </c>
      <c r="D32" s="5">
        <f>IF(ISNA(VLOOKUP(A32,Performances!I:K,3,FALSE)),"",VLOOKUP(A32,Performances!I:K,3,FALSE))</f>
      </c>
      <c r="E32" s="5">
        <f>IF(ISNA(VLOOKUP(A32,Performances!I:L,4,FALSE)),"",VLOOKUP(A32,Performances!I:L,4,FALSE))</f>
      </c>
      <c r="F32" s="5">
        <f>IF(ISNA(VLOOKUP(A32,Performances!I:M,5,FALSE)),"",VLOOKUP(A32,Performances!I:M,5,FALSE))</f>
      </c>
      <c r="H32" s="18" t="s">
        <v>543</v>
      </c>
      <c r="I32" s="18">
        <v>30</v>
      </c>
      <c r="J32" s="18">
        <f>IF(ISNA(VLOOKUP(H32,Performances!I:M,2,FALSE)),"",VLOOKUP(H32,Performances!I:M,2,FALSE))</f>
      </c>
      <c r="K32" s="18">
        <f>IF(ISNA(VLOOKUP(H32,Performances!I:M,3,FALSE)),"",VLOOKUP(H32,Performances!I:M,3,FALSE))</f>
      </c>
      <c r="L32" s="18">
        <f>IF(ISNA(VLOOKUP(H32,Performances!I:M,4,FALSE)),"",VLOOKUP(H32,Performances!I:M,4,FALSE))</f>
      </c>
      <c r="M32" s="18">
        <f>IF(ISNA(VLOOKUP(H32,Performances!I:M,5,FALSE)),"",VLOOKUP(H32,Performances!I:M,5,FALSE))</f>
      </c>
    </row>
    <row r="33" spans="1:13" ht="409.5">
      <c r="A33" s="2" t="s">
        <v>444</v>
      </c>
      <c r="B33" s="2">
        <v>31</v>
      </c>
      <c r="C33" s="3">
        <f>IF(ISNA(VLOOKUP(A33,Performances!I:K,2,FALSE)),"",VLOOKUP(A33,Performances!I:K,2,FALSE))</f>
      </c>
      <c r="D33" s="3">
        <f>IF(ISNA(VLOOKUP(A33,Performances!I:K,3,FALSE)),"",VLOOKUP(A33,Performances!I:K,3,FALSE))</f>
      </c>
      <c r="E33" s="3">
        <f>IF(ISNA(VLOOKUP(A33,Performances!I:L,4,FALSE)),"",VLOOKUP(A33,Performances!I:L,4,FALSE))</f>
      </c>
      <c r="F33" s="3">
        <f>IF(ISNA(VLOOKUP(A33,Performances!I:M,5,FALSE)),"",VLOOKUP(A33,Performances!I:M,5,FALSE))</f>
      </c>
      <c r="H33" s="3" t="s">
        <v>544</v>
      </c>
      <c r="I33" s="3">
        <v>31</v>
      </c>
      <c r="J33" s="3">
        <f>IF(ISNA(VLOOKUP(H33,Performances!I:M,2,FALSE)),"",VLOOKUP(H33,Performances!I:M,2,FALSE))</f>
      </c>
      <c r="K33" s="3">
        <f>IF(ISNA(VLOOKUP(H33,Performances!I:M,3,FALSE)),"",VLOOKUP(H33,Performances!I:M,3,FALSE))</f>
      </c>
      <c r="L33" s="3">
        <f>IF(ISNA(VLOOKUP(H33,Performances!I:M,4,FALSE)),"",VLOOKUP(H33,Performances!I:M,4,FALSE))</f>
      </c>
      <c r="M33" s="3">
        <f>IF(ISNA(VLOOKUP(H33,Performances!I:M,5,FALSE)),"",VLOOKUP(H33,Performances!I:M,5,FALSE))</f>
      </c>
    </row>
    <row r="34" spans="1:13" ht="409.5">
      <c r="A34" s="6" t="s">
        <v>445</v>
      </c>
      <c r="B34" s="6">
        <v>32</v>
      </c>
      <c r="C34" s="5">
        <f>IF(ISNA(VLOOKUP(A34,Performances!I:K,2,FALSE)),"",VLOOKUP(A34,Performances!I:K,2,FALSE))</f>
      </c>
      <c r="D34" s="5">
        <f>IF(ISNA(VLOOKUP(A34,Performances!I:K,3,FALSE)),"",VLOOKUP(A34,Performances!I:K,3,FALSE))</f>
      </c>
      <c r="E34" s="5">
        <f>IF(ISNA(VLOOKUP(A34,Performances!I:L,4,FALSE)),"",VLOOKUP(A34,Performances!I:L,4,FALSE))</f>
      </c>
      <c r="F34" s="5">
        <f>IF(ISNA(VLOOKUP(A34,Performances!I:M,5,FALSE)),"",VLOOKUP(A34,Performances!I:M,5,FALSE))</f>
      </c>
      <c r="H34" s="18" t="s">
        <v>545</v>
      </c>
      <c r="I34" s="18">
        <v>32</v>
      </c>
      <c r="J34" s="18">
        <f>IF(ISNA(VLOOKUP(H34,Performances!I:M,2,FALSE)),"",VLOOKUP(H34,Performances!I:M,2,FALSE))</f>
      </c>
      <c r="K34" s="18">
        <f>IF(ISNA(VLOOKUP(H34,Performances!I:M,3,FALSE)),"",VLOOKUP(H34,Performances!I:M,3,FALSE))</f>
      </c>
      <c r="L34" s="18">
        <f>IF(ISNA(VLOOKUP(H34,Performances!I:M,4,FALSE)),"",VLOOKUP(H34,Performances!I:M,4,FALSE))</f>
      </c>
      <c r="M34" s="18">
        <f>IF(ISNA(VLOOKUP(H34,Performances!I:M,5,FALSE)),"",VLOOKUP(H34,Performances!I:M,5,FALSE))</f>
      </c>
    </row>
    <row r="35" spans="1:13" ht="409.5">
      <c r="A35" s="2" t="s">
        <v>446</v>
      </c>
      <c r="B35" s="2">
        <v>33</v>
      </c>
      <c r="C35" s="3">
        <f>IF(ISNA(VLOOKUP(A35,Performances!I:K,2,FALSE)),"",VLOOKUP(A35,Performances!I:K,2,FALSE))</f>
      </c>
      <c r="D35" s="3">
        <f>IF(ISNA(VLOOKUP(A35,Performances!I:K,3,FALSE)),"",VLOOKUP(A35,Performances!I:K,3,FALSE))</f>
      </c>
      <c r="E35" s="3">
        <f>IF(ISNA(VLOOKUP(A35,Performances!I:L,4,FALSE)),"",VLOOKUP(A35,Performances!I:L,4,FALSE))</f>
      </c>
      <c r="F35" s="3">
        <f>IF(ISNA(VLOOKUP(A35,Performances!I:M,5,FALSE)),"",VLOOKUP(A35,Performances!I:M,5,FALSE))</f>
      </c>
      <c r="H35" s="3" t="s">
        <v>546</v>
      </c>
      <c r="I35" s="3">
        <v>33</v>
      </c>
      <c r="J35" s="3">
        <f>IF(ISNA(VLOOKUP(H35,Performances!I:M,2,FALSE)),"",VLOOKUP(H35,Performances!I:M,2,FALSE))</f>
      </c>
      <c r="K35" s="3">
        <f>IF(ISNA(VLOOKUP(H35,Performances!I:M,3,FALSE)),"",VLOOKUP(H35,Performances!I:M,3,FALSE))</f>
      </c>
      <c r="L35" s="3">
        <f>IF(ISNA(VLOOKUP(H35,Performances!I:M,4,FALSE)),"",VLOOKUP(H35,Performances!I:M,4,FALSE))</f>
      </c>
      <c r="M35" s="3">
        <f>IF(ISNA(VLOOKUP(H35,Performances!I:M,5,FALSE)),"",VLOOKUP(H35,Performances!I:M,5,FALSE))</f>
      </c>
    </row>
    <row r="36" spans="1:13" ht="409.5">
      <c r="A36" s="6" t="s">
        <v>447</v>
      </c>
      <c r="B36" s="6">
        <v>34</v>
      </c>
      <c r="C36" s="5">
        <f>IF(ISNA(VLOOKUP(A36,Performances!I:K,2,FALSE)),"",VLOOKUP(A36,Performances!I:K,2,FALSE))</f>
      </c>
      <c r="D36" s="5">
        <f>IF(ISNA(VLOOKUP(A36,Performances!I:K,3,FALSE)),"",VLOOKUP(A36,Performances!I:K,3,FALSE))</f>
      </c>
      <c r="E36" s="5">
        <f>IF(ISNA(VLOOKUP(A36,Performances!I:L,4,FALSE)),"",VLOOKUP(A36,Performances!I:L,4,FALSE))</f>
      </c>
      <c r="F36" s="5">
        <f>IF(ISNA(VLOOKUP(A36,Performances!I:M,5,FALSE)),"",VLOOKUP(A36,Performances!I:M,5,FALSE))</f>
      </c>
      <c r="H36" s="18" t="s">
        <v>547</v>
      </c>
      <c r="I36" s="18">
        <v>34</v>
      </c>
      <c r="J36" s="18">
        <f>IF(ISNA(VLOOKUP(H36,Performances!I:M,2,FALSE)),"",VLOOKUP(H36,Performances!I:M,2,FALSE))</f>
      </c>
      <c r="K36" s="18">
        <f>IF(ISNA(VLOOKUP(H36,Performances!I:M,3,FALSE)),"",VLOOKUP(H36,Performances!I:M,3,FALSE))</f>
      </c>
      <c r="L36" s="18">
        <f>IF(ISNA(VLOOKUP(H36,Performances!I:M,4,FALSE)),"",VLOOKUP(H36,Performances!I:M,4,FALSE))</f>
      </c>
      <c r="M36" s="18">
        <f>IF(ISNA(VLOOKUP(H36,Performances!I:M,5,FALSE)),"",VLOOKUP(H36,Performances!I:M,5,FALSE))</f>
      </c>
    </row>
    <row r="37" spans="1:13" ht="409.5">
      <c r="A37" s="2" t="s">
        <v>448</v>
      </c>
      <c r="B37" s="2">
        <v>35</v>
      </c>
      <c r="C37" s="3">
        <f>IF(ISNA(VLOOKUP(A37,Performances!I:K,2,FALSE)),"",VLOOKUP(A37,Performances!I:K,2,FALSE))</f>
      </c>
      <c r="D37" s="3">
        <f>IF(ISNA(VLOOKUP(A37,Performances!I:K,3,FALSE)),"",VLOOKUP(A37,Performances!I:K,3,FALSE))</f>
      </c>
      <c r="E37" s="3">
        <f>IF(ISNA(VLOOKUP(A37,Performances!I:L,4,FALSE)),"",VLOOKUP(A37,Performances!I:L,4,FALSE))</f>
      </c>
      <c r="F37" s="3">
        <f>IF(ISNA(VLOOKUP(A37,Performances!I:M,5,FALSE)),"",VLOOKUP(A37,Performances!I:M,5,FALSE))</f>
      </c>
      <c r="H37" s="3" t="s">
        <v>548</v>
      </c>
      <c r="I37" s="3">
        <v>35</v>
      </c>
      <c r="J37" s="3">
        <f>IF(ISNA(VLOOKUP(H37,Performances!I:M,2,FALSE)),"",VLOOKUP(H37,Performances!I:M,2,FALSE))</f>
      </c>
      <c r="K37" s="3">
        <f>IF(ISNA(VLOOKUP(H37,Performances!I:M,3,FALSE)),"",VLOOKUP(H37,Performances!I:M,3,FALSE))</f>
      </c>
      <c r="L37" s="3">
        <f>IF(ISNA(VLOOKUP(H37,Performances!I:M,4,FALSE)),"",VLOOKUP(H37,Performances!I:M,4,FALSE))</f>
      </c>
      <c r="M37" s="3">
        <f>IF(ISNA(VLOOKUP(H37,Performances!I:M,5,FALSE)),"",VLOOKUP(H37,Performances!I:M,5,FALSE))</f>
      </c>
    </row>
    <row r="38" spans="1:13" ht="409.5">
      <c r="A38" s="6" t="s">
        <v>449</v>
      </c>
      <c r="B38" s="6">
        <v>36</v>
      </c>
      <c r="C38" s="5">
        <f>IF(ISNA(VLOOKUP(A38,Performances!I:K,2,FALSE)),"",VLOOKUP(A38,Performances!I:K,2,FALSE))</f>
      </c>
      <c r="D38" s="5">
        <f>IF(ISNA(VLOOKUP(A38,Performances!I:K,3,FALSE)),"",VLOOKUP(A38,Performances!I:K,3,FALSE))</f>
      </c>
      <c r="E38" s="5">
        <f>IF(ISNA(VLOOKUP(A38,Performances!I:L,4,FALSE)),"",VLOOKUP(A38,Performances!I:L,4,FALSE))</f>
      </c>
      <c r="F38" s="5">
        <f>IF(ISNA(VLOOKUP(A38,Performances!I:M,5,FALSE)),"",VLOOKUP(A38,Performances!I:M,5,FALSE))</f>
      </c>
      <c r="H38" s="18" t="s">
        <v>549</v>
      </c>
      <c r="I38" s="18">
        <v>36</v>
      </c>
      <c r="J38" s="18">
        <f>IF(ISNA(VLOOKUP(H38,Performances!I:M,2,FALSE)),"",VLOOKUP(H38,Performances!I:M,2,FALSE))</f>
      </c>
      <c r="K38" s="18">
        <f>IF(ISNA(VLOOKUP(H38,Performances!I:M,3,FALSE)),"",VLOOKUP(H38,Performances!I:M,3,FALSE))</f>
      </c>
      <c r="L38" s="18">
        <f>IF(ISNA(VLOOKUP(H38,Performances!I:M,4,FALSE)),"",VLOOKUP(H38,Performances!I:M,4,FALSE))</f>
      </c>
      <c r="M38" s="18">
        <f>IF(ISNA(VLOOKUP(H38,Performances!I:M,5,FALSE)),"",VLOOKUP(H38,Performances!I:M,5,FALSE))</f>
      </c>
    </row>
    <row r="39" spans="1:13" ht="409.5">
      <c r="A39" s="2" t="s">
        <v>450</v>
      </c>
      <c r="B39" s="2">
        <v>37</v>
      </c>
      <c r="C39" s="3">
        <f>IF(ISNA(VLOOKUP(A39,Performances!I:K,2,FALSE)),"",VLOOKUP(A39,Performances!I:K,2,FALSE))</f>
      </c>
      <c r="D39" s="3">
        <f>IF(ISNA(VLOOKUP(A39,Performances!I:K,3,FALSE)),"",VLOOKUP(A39,Performances!I:K,3,FALSE))</f>
      </c>
      <c r="E39" s="3">
        <f>IF(ISNA(VLOOKUP(A39,Performances!I:L,4,FALSE)),"",VLOOKUP(A39,Performances!I:L,4,FALSE))</f>
      </c>
      <c r="F39" s="3">
        <f>IF(ISNA(VLOOKUP(A39,Performances!I:M,5,FALSE)),"",VLOOKUP(A39,Performances!I:M,5,FALSE))</f>
      </c>
      <c r="H39" s="3" t="s">
        <v>550</v>
      </c>
      <c r="I39" s="3">
        <v>37</v>
      </c>
      <c r="J39" s="3">
        <f>IF(ISNA(VLOOKUP(H39,Performances!I:M,2,FALSE)),"",VLOOKUP(H39,Performances!I:M,2,FALSE))</f>
      </c>
      <c r="K39" s="3">
        <f>IF(ISNA(VLOOKUP(H39,Performances!I:M,3,FALSE)),"",VLOOKUP(H39,Performances!I:M,3,FALSE))</f>
      </c>
      <c r="L39" s="3">
        <f>IF(ISNA(VLOOKUP(H39,Performances!I:M,4,FALSE)),"",VLOOKUP(H39,Performances!I:M,4,FALSE))</f>
      </c>
      <c r="M39" s="3">
        <f>IF(ISNA(VLOOKUP(H39,Performances!I:M,5,FALSE)),"",VLOOKUP(H39,Performances!I:M,5,FALSE))</f>
      </c>
    </row>
    <row r="40" spans="1:13" ht="409.5">
      <c r="A40" s="6" t="s">
        <v>451</v>
      </c>
      <c r="B40" s="6">
        <v>38</v>
      </c>
      <c r="C40" s="5">
        <f>IF(ISNA(VLOOKUP(A40,Performances!I:K,2,FALSE)),"",VLOOKUP(A40,Performances!I:K,2,FALSE))</f>
      </c>
      <c r="D40" s="5">
        <f>IF(ISNA(VLOOKUP(A40,Performances!I:K,3,FALSE)),"",VLOOKUP(A40,Performances!I:K,3,FALSE))</f>
      </c>
      <c r="E40" s="5">
        <f>IF(ISNA(VLOOKUP(A40,Performances!I:L,4,FALSE)),"",VLOOKUP(A40,Performances!I:L,4,FALSE))</f>
      </c>
      <c r="F40" s="5">
        <f>IF(ISNA(VLOOKUP(A40,Performances!I:M,5,FALSE)),"",VLOOKUP(A40,Performances!I:M,5,FALSE))</f>
      </c>
      <c r="H40" s="18" t="s">
        <v>551</v>
      </c>
      <c r="I40" s="18">
        <v>38</v>
      </c>
      <c r="J40" s="18">
        <f>IF(ISNA(VLOOKUP(H40,Performances!I:M,2,FALSE)),"",VLOOKUP(H40,Performances!I:M,2,FALSE))</f>
      </c>
      <c r="K40" s="18">
        <f>IF(ISNA(VLOOKUP(H40,Performances!I:M,3,FALSE)),"",VLOOKUP(H40,Performances!I:M,3,FALSE))</f>
      </c>
      <c r="L40" s="18">
        <f>IF(ISNA(VLOOKUP(H40,Performances!I:M,4,FALSE)),"",VLOOKUP(H40,Performances!I:M,4,FALSE))</f>
      </c>
      <c r="M40" s="18">
        <f>IF(ISNA(VLOOKUP(H40,Performances!I:M,5,FALSE)),"",VLOOKUP(H40,Performances!I:M,5,FALSE))</f>
      </c>
    </row>
    <row r="41" spans="1:13" ht="409.5">
      <c r="A41" s="2" t="s">
        <v>452</v>
      </c>
      <c r="B41" s="2">
        <v>39</v>
      </c>
      <c r="C41" s="3">
        <f>IF(ISNA(VLOOKUP(A41,Performances!I:K,2,FALSE)),"",VLOOKUP(A41,Performances!I:K,2,FALSE))</f>
      </c>
      <c r="D41" s="3">
        <f>IF(ISNA(VLOOKUP(A41,Performances!I:K,3,FALSE)),"",VLOOKUP(A41,Performances!I:K,3,FALSE))</f>
      </c>
      <c r="E41" s="3">
        <f>IF(ISNA(VLOOKUP(A41,Performances!I:L,4,FALSE)),"",VLOOKUP(A41,Performances!I:L,4,FALSE))</f>
      </c>
      <c r="F41" s="3">
        <f>IF(ISNA(VLOOKUP(A41,Performances!I:M,5,FALSE)),"",VLOOKUP(A41,Performances!I:M,5,FALSE))</f>
      </c>
      <c r="H41" s="3" t="s">
        <v>552</v>
      </c>
      <c r="I41" s="3">
        <v>39</v>
      </c>
      <c r="J41" s="3">
        <f>IF(ISNA(VLOOKUP(H41,Performances!I:M,2,FALSE)),"",VLOOKUP(H41,Performances!I:M,2,FALSE))</f>
      </c>
      <c r="K41" s="3">
        <f>IF(ISNA(VLOOKUP(H41,Performances!I:M,3,FALSE)),"",VLOOKUP(H41,Performances!I:M,3,FALSE))</f>
      </c>
      <c r="L41" s="3">
        <f>IF(ISNA(VLOOKUP(H41,Performances!I:M,4,FALSE)),"",VLOOKUP(H41,Performances!I:M,4,FALSE))</f>
      </c>
      <c r="M41" s="3">
        <f>IF(ISNA(VLOOKUP(H41,Performances!I:M,5,FALSE)),"",VLOOKUP(H41,Performances!I:M,5,FALSE))</f>
      </c>
    </row>
    <row r="42" spans="1:13" ht="409.5">
      <c r="A42" s="6" t="s">
        <v>453</v>
      </c>
      <c r="B42" s="6">
        <v>40</v>
      </c>
      <c r="C42" s="5">
        <f>IF(ISNA(VLOOKUP(A42,Performances!I:K,2,FALSE)),"",VLOOKUP(A42,Performances!I:K,2,FALSE))</f>
      </c>
      <c r="D42" s="5">
        <f>IF(ISNA(VLOOKUP(A42,Performances!I:K,3,FALSE)),"",VLOOKUP(A42,Performances!I:K,3,FALSE))</f>
      </c>
      <c r="E42" s="5">
        <f>IF(ISNA(VLOOKUP(A42,Performances!I:L,4,FALSE)),"",VLOOKUP(A42,Performances!I:L,4,FALSE))</f>
      </c>
      <c r="F42" s="5">
        <f>IF(ISNA(VLOOKUP(A42,Performances!I:M,5,FALSE)),"",VLOOKUP(A42,Performances!I:M,5,FALSE))</f>
      </c>
      <c r="H42" s="18" t="s">
        <v>553</v>
      </c>
      <c r="I42" s="18">
        <v>40</v>
      </c>
      <c r="J42" s="18">
        <f>IF(ISNA(VLOOKUP(H42,Performances!I:M,2,FALSE)),"",VLOOKUP(H42,Performances!I:M,2,FALSE))</f>
      </c>
      <c r="K42" s="18">
        <f>IF(ISNA(VLOOKUP(H42,Performances!I:M,3,FALSE)),"",VLOOKUP(H42,Performances!I:M,3,FALSE))</f>
      </c>
      <c r="L42" s="18">
        <f>IF(ISNA(VLOOKUP(H42,Performances!I:M,4,FALSE)),"",VLOOKUP(H42,Performances!I:M,4,FALSE))</f>
      </c>
      <c r="M42" s="18">
        <f>IF(ISNA(VLOOKUP(H42,Performances!I:M,5,FALSE)),"",VLOOKUP(H42,Performances!I:M,5,FALSE))</f>
      </c>
    </row>
    <row r="43" spans="1:13" ht="409.5">
      <c r="A43" s="2" t="s">
        <v>454</v>
      </c>
      <c r="B43" s="2">
        <v>41</v>
      </c>
      <c r="C43" s="3">
        <f>IF(ISNA(VLOOKUP(A43,Performances!I:K,2,FALSE)),"",VLOOKUP(A43,Performances!I:K,2,FALSE))</f>
      </c>
      <c r="D43" s="3">
        <f>IF(ISNA(VLOOKUP(A43,Performances!I:K,3,FALSE)),"",VLOOKUP(A43,Performances!I:K,3,FALSE))</f>
      </c>
      <c r="E43" s="3">
        <f>IF(ISNA(VLOOKUP(A43,Performances!I:L,4,FALSE)),"",VLOOKUP(A43,Performances!I:L,4,FALSE))</f>
      </c>
      <c r="F43" s="3">
        <f>IF(ISNA(VLOOKUP(A43,Performances!I:M,5,FALSE)),"",VLOOKUP(A43,Performances!I:M,5,FALSE))</f>
      </c>
      <c r="H43" s="3" t="s">
        <v>554</v>
      </c>
      <c r="I43" s="3">
        <v>41</v>
      </c>
      <c r="J43" s="3">
        <f>IF(ISNA(VLOOKUP(H43,Performances!I:M,2,FALSE)),"",VLOOKUP(H43,Performances!I:M,2,FALSE))</f>
      </c>
      <c r="K43" s="3">
        <f>IF(ISNA(VLOOKUP(H43,Performances!I:M,3,FALSE)),"",VLOOKUP(H43,Performances!I:M,3,FALSE))</f>
      </c>
      <c r="L43" s="3">
        <f>IF(ISNA(VLOOKUP(H43,Performances!I:M,4,FALSE)),"",VLOOKUP(H43,Performances!I:M,4,FALSE))</f>
      </c>
      <c r="M43" s="3">
        <f>IF(ISNA(VLOOKUP(H43,Performances!I:M,5,FALSE)),"",VLOOKUP(H43,Performances!I:M,5,FALSE))</f>
      </c>
    </row>
    <row r="44" spans="1:13" ht="409.5">
      <c r="A44" s="6" t="s">
        <v>455</v>
      </c>
      <c r="B44" s="6">
        <v>42</v>
      </c>
      <c r="C44" s="5">
        <f>IF(ISNA(VLOOKUP(A44,Performances!I:K,2,FALSE)),"",VLOOKUP(A44,Performances!I:K,2,FALSE))</f>
      </c>
      <c r="D44" s="5">
        <f>IF(ISNA(VLOOKUP(A44,Performances!I:K,3,FALSE)),"",VLOOKUP(A44,Performances!I:K,3,FALSE))</f>
      </c>
      <c r="E44" s="5">
        <f>IF(ISNA(VLOOKUP(A44,Performances!I:L,4,FALSE)),"",VLOOKUP(A44,Performances!I:L,4,FALSE))</f>
      </c>
      <c r="F44" s="5">
        <f>IF(ISNA(VLOOKUP(A44,Performances!I:M,5,FALSE)),"",VLOOKUP(A44,Performances!I:M,5,FALSE))</f>
      </c>
      <c r="H44" s="18" t="s">
        <v>555</v>
      </c>
      <c r="I44" s="18">
        <v>42</v>
      </c>
      <c r="J44" s="18">
        <f>IF(ISNA(VLOOKUP(H44,Performances!I:M,2,FALSE)),"",VLOOKUP(H44,Performances!I:M,2,FALSE))</f>
      </c>
      <c r="K44" s="18">
        <f>IF(ISNA(VLOOKUP(H44,Performances!I:M,3,FALSE)),"",VLOOKUP(H44,Performances!I:M,3,FALSE))</f>
      </c>
      <c r="L44" s="18">
        <f>IF(ISNA(VLOOKUP(H44,Performances!I:M,4,FALSE)),"",VLOOKUP(H44,Performances!I:M,4,FALSE))</f>
      </c>
      <c r="M44" s="18">
        <f>IF(ISNA(VLOOKUP(H44,Performances!I:M,5,FALSE)),"",VLOOKUP(H44,Performances!I:M,5,FALSE))</f>
      </c>
    </row>
    <row r="45" spans="1:13" ht="409.5">
      <c r="A45" s="2" t="s">
        <v>456</v>
      </c>
      <c r="B45" s="2">
        <v>43</v>
      </c>
      <c r="C45" s="3">
        <f>IF(ISNA(VLOOKUP(A45,Performances!I:K,2,FALSE)),"",VLOOKUP(A45,Performances!I:K,2,FALSE))</f>
      </c>
      <c r="D45" s="3">
        <f>IF(ISNA(VLOOKUP(A45,Performances!I:K,3,FALSE)),"",VLOOKUP(A45,Performances!I:K,3,FALSE))</f>
      </c>
      <c r="E45" s="3">
        <f>IF(ISNA(VLOOKUP(A45,Performances!I:L,4,FALSE)),"",VLOOKUP(A45,Performances!I:L,4,FALSE))</f>
      </c>
      <c r="F45" s="3">
        <f>IF(ISNA(VLOOKUP(A45,Performances!I:M,5,FALSE)),"",VLOOKUP(A45,Performances!I:M,5,FALSE))</f>
      </c>
      <c r="H45" s="3" t="s">
        <v>556</v>
      </c>
      <c r="I45" s="3">
        <v>43</v>
      </c>
      <c r="J45" s="3">
        <f>IF(ISNA(VLOOKUP(H45,Performances!I:M,2,FALSE)),"",VLOOKUP(H45,Performances!I:M,2,FALSE))</f>
      </c>
      <c r="K45" s="3">
        <f>IF(ISNA(VLOOKUP(H45,Performances!I:M,3,FALSE)),"",VLOOKUP(H45,Performances!I:M,3,FALSE))</f>
      </c>
      <c r="L45" s="3">
        <f>IF(ISNA(VLOOKUP(H45,Performances!I:M,4,FALSE)),"",VLOOKUP(H45,Performances!I:M,4,FALSE))</f>
      </c>
      <c r="M45" s="3">
        <f>IF(ISNA(VLOOKUP(H45,Performances!I:M,5,FALSE)),"",VLOOKUP(H45,Performances!I:M,5,FALSE))</f>
      </c>
    </row>
    <row r="46" spans="1:13" ht="409.5">
      <c r="A46" s="6" t="s">
        <v>457</v>
      </c>
      <c r="B46" s="6">
        <v>44</v>
      </c>
      <c r="C46" s="5">
        <f>IF(ISNA(VLOOKUP(A46,Performances!I:K,2,FALSE)),"",VLOOKUP(A46,Performances!I:K,2,FALSE))</f>
      </c>
      <c r="D46" s="5">
        <f>IF(ISNA(VLOOKUP(A46,Performances!I:K,3,FALSE)),"",VLOOKUP(A46,Performances!I:K,3,FALSE))</f>
      </c>
      <c r="E46" s="5">
        <f>IF(ISNA(VLOOKUP(A46,Performances!I:L,4,FALSE)),"",VLOOKUP(A46,Performances!I:L,4,FALSE))</f>
      </c>
      <c r="F46" s="5">
        <f>IF(ISNA(VLOOKUP(A46,Performances!I:M,5,FALSE)),"",VLOOKUP(A46,Performances!I:M,5,FALSE))</f>
      </c>
      <c r="H46" s="18" t="s">
        <v>557</v>
      </c>
      <c r="I46" s="18">
        <v>44</v>
      </c>
      <c r="J46" s="18">
        <f>IF(ISNA(VLOOKUP(H46,Performances!I:M,2,FALSE)),"",VLOOKUP(H46,Performances!I:M,2,FALSE))</f>
      </c>
      <c r="K46" s="18">
        <f>IF(ISNA(VLOOKUP(H46,Performances!I:M,3,FALSE)),"",VLOOKUP(H46,Performances!I:M,3,FALSE))</f>
      </c>
      <c r="L46" s="18">
        <f>IF(ISNA(VLOOKUP(H46,Performances!I:M,4,FALSE)),"",VLOOKUP(H46,Performances!I:M,4,FALSE))</f>
      </c>
      <c r="M46" s="18">
        <f>IF(ISNA(VLOOKUP(H46,Performances!I:M,5,FALSE)),"",VLOOKUP(H46,Performances!I:M,5,FALSE))</f>
      </c>
    </row>
    <row r="47" spans="1:13" ht="409.5">
      <c r="A47" s="2" t="s">
        <v>458</v>
      </c>
      <c r="B47" s="2">
        <v>45</v>
      </c>
      <c r="C47" s="3">
        <f>IF(ISNA(VLOOKUP(A47,Performances!I:K,2,FALSE)),"",VLOOKUP(A47,Performances!I:K,2,FALSE))</f>
      </c>
      <c r="D47" s="3">
        <f>IF(ISNA(VLOOKUP(A47,Performances!I:K,3,FALSE)),"",VLOOKUP(A47,Performances!I:K,3,FALSE))</f>
      </c>
      <c r="E47" s="3">
        <f>IF(ISNA(VLOOKUP(A47,Performances!I:L,4,FALSE)),"",VLOOKUP(A47,Performances!I:L,4,FALSE))</f>
      </c>
      <c r="F47" s="3">
        <f>IF(ISNA(VLOOKUP(A47,Performances!I:M,5,FALSE)),"",VLOOKUP(A47,Performances!I:M,5,FALSE))</f>
      </c>
      <c r="H47" s="3" t="s">
        <v>558</v>
      </c>
      <c r="I47" s="3">
        <v>45</v>
      </c>
      <c r="J47" s="3">
        <f>IF(ISNA(VLOOKUP(H47,Performances!I:M,2,FALSE)),"",VLOOKUP(H47,Performances!I:M,2,FALSE))</f>
      </c>
      <c r="K47" s="3">
        <f>IF(ISNA(VLOOKUP(H47,Performances!I:M,3,FALSE)),"",VLOOKUP(H47,Performances!I:M,3,FALSE))</f>
      </c>
      <c r="L47" s="3">
        <f>IF(ISNA(VLOOKUP(H47,Performances!I:M,4,FALSE)),"",VLOOKUP(H47,Performances!I:M,4,FALSE))</f>
      </c>
      <c r="M47" s="3">
        <f>IF(ISNA(VLOOKUP(H47,Performances!I:M,5,FALSE)),"",VLOOKUP(H47,Performances!I:M,5,FALSE))</f>
      </c>
    </row>
    <row r="48" spans="1:13" ht="409.5">
      <c r="A48" s="6" t="s">
        <v>459</v>
      </c>
      <c r="B48" s="6">
        <v>46</v>
      </c>
      <c r="C48" s="5">
        <f>IF(ISNA(VLOOKUP(A48,Performances!I:K,2,FALSE)),"",VLOOKUP(A48,Performances!I:K,2,FALSE))</f>
      </c>
      <c r="D48" s="5">
        <f>IF(ISNA(VLOOKUP(A48,Performances!I:K,3,FALSE)),"",VLOOKUP(A48,Performances!I:K,3,FALSE))</f>
      </c>
      <c r="E48" s="5">
        <f>IF(ISNA(VLOOKUP(A48,Performances!I:L,4,FALSE)),"",VLOOKUP(A48,Performances!I:L,4,FALSE))</f>
      </c>
      <c r="F48" s="5">
        <f>IF(ISNA(VLOOKUP(A48,Performances!I:M,5,FALSE)),"",VLOOKUP(A48,Performances!I:M,5,FALSE))</f>
      </c>
      <c r="H48" s="18" t="s">
        <v>559</v>
      </c>
      <c r="I48" s="18">
        <v>46</v>
      </c>
      <c r="J48" s="18">
        <f>IF(ISNA(VLOOKUP(H48,Performances!I:M,2,FALSE)),"",VLOOKUP(H48,Performances!I:M,2,FALSE))</f>
      </c>
      <c r="K48" s="18">
        <f>IF(ISNA(VLOOKUP(H48,Performances!I:M,3,FALSE)),"",VLOOKUP(H48,Performances!I:M,3,FALSE))</f>
      </c>
      <c r="L48" s="18">
        <f>IF(ISNA(VLOOKUP(H48,Performances!I:M,4,FALSE)),"",VLOOKUP(H48,Performances!I:M,4,FALSE))</f>
      </c>
      <c r="M48" s="18">
        <f>IF(ISNA(VLOOKUP(H48,Performances!I:M,5,FALSE)),"",VLOOKUP(H48,Performances!I:M,5,FALSE))</f>
      </c>
    </row>
    <row r="49" spans="1:13" ht="409.5">
      <c r="A49" s="2" t="s">
        <v>460</v>
      </c>
      <c r="B49" s="2">
        <v>47</v>
      </c>
      <c r="C49" s="3">
        <f>IF(ISNA(VLOOKUP(A49,Performances!I:K,2,FALSE)),"",VLOOKUP(A49,Performances!I:K,2,FALSE))</f>
      </c>
      <c r="D49" s="3">
        <f>IF(ISNA(VLOOKUP(A49,Performances!I:K,3,FALSE)),"",VLOOKUP(A49,Performances!I:K,3,FALSE))</f>
      </c>
      <c r="E49" s="3">
        <f>IF(ISNA(VLOOKUP(A49,Performances!I:L,4,FALSE)),"",VLOOKUP(A49,Performances!I:L,4,FALSE))</f>
      </c>
      <c r="F49" s="3">
        <f>IF(ISNA(VLOOKUP(A49,Performances!I:M,5,FALSE)),"",VLOOKUP(A49,Performances!I:M,5,FALSE))</f>
      </c>
      <c r="H49" s="3" t="s">
        <v>560</v>
      </c>
      <c r="I49" s="3">
        <v>47</v>
      </c>
      <c r="J49" s="3">
        <f>IF(ISNA(VLOOKUP(H49,Performances!I:M,2,FALSE)),"",VLOOKUP(H49,Performances!I:M,2,FALSE))</f>
      </c>
      <c r="K49" s="3">
        <f>IF(ISNA(VLOOKUP(H49,Performances!I:M,3,FALSE)),"",VLOOKUP(H49,Performances!I:M,3,FALSE))</f>
      </c>
      <c r="L49" s="3">
        <f>IF(ISNA(VLOOKUP(H49,Performances!I:M,4,FALSE)),"",VLOOKUP(H49,Performances!I:M,4,FALSE))</f>
      </c>
      <c r="M49" s="3">
        <f>IF(ISNA(VLOOKUP(H49,Performances!I:M,5,FALSE)),"",VLOOKUP(H49,Performances!I:M,5,FALSE))</f>
      </c>
    </row>
    <row r="50" spans="1:13" ht="409.5">
      <c r="A50" s="6" t="s">
        <v>461</v>
      </c>
      <c r="B50" s="6">
        <v>48</v>
      </c>
      <c r="C50" s="5">
        <f>IF(ISNA(VLOOKUP(A50,Performances!I:K,2,FALSE)),"",VLOOKUP(A50,Performances!I:K,2,FALSE))</f>
      </c>
      <c r="D50" s="5">
        <f>IF(ISNA(VLOOKUP(A50,Performances!I:K,3,FALSE)),"",VLOOKUP(A50,Performances!I:K,3,FALSE))</f>
      </c>
      <c r="E50" s="5">
        <f>IF(ISNA(VLOOKUP(A50,Performances!I:L,4,FALSE)),"",VLOOKUP(A50,Performances!I:L,4,FALSE))</f>
      </c>
      <c r="F50" s="5">
        <f>IF(ISNA(VLOOKUP(A50,Performances!I:M,5,FALSE)),"",VLOOKUP(A50,Performances!I:M,5,FALSE))</f>
      </c>
      <c r="H50" s="18" t="s">
        <v>561</v>
      </c>
      <c r="I50" s="18">
        <v>48</v>
      </c>
      <c r="J50" s="18">
        <f>IF(ISNA(VLOOKUP(H50,Performances!I:M,2,FALSE)),"",VLOOKUP(H50,Performances!I:M,2,FALSE))</f>
      </c>
      <c r="K50" s="18">
        <f>IF(ISNA(VLOOKUP(H50,Performances!I:M,3,FALSE)),"",VLOOKUP(H50,Performances!I:M,3,FALSE))</f>
      </c>
      <c r="L50" s="18">
        <f>IF(ISNA(VLOOKUP(H50,Performances!I:M,4,FALSE)),"",VLOOKUP(H50,Performances!I:M,4,FALSE))</f>
      </c>
      <c r="M50" s="18">
        <f>IF(ISNA(VLOOKUP(H50,Performances!I:M,5,FALSE)),"",VLOOKUP(H50,Performances!I:M,5,FALSE))</f>
      </c>
    </row>
    <row r="51" spans="1:13" ht="409.5">
      <c r="A51" s="2" t="s">
        <v>462</v>
      </c>
      <c r="B51" s="2">
        <v>49</v>
      </c>
      <c r="C51" s="3">
        <f>IF(ISNA(VLOOKUP(A51,Performances!I:K,2,FALSE)),"",VLOOKUP(A51,Performances!I:K,2,FALSE))</f>
      </c>
      <c r="D51" s="3">
        <f>IF(ISNA(VLOOKUP(A51,Performances!I:K,3,FALSE)),"",VLOOKUP(A51,Performances!I:K,3,FALSE))</f>
      </c>
      <c r="E51" s="3">
        <f>IF(ISNA(VLOOKUP(A51,Performances!I:L,4,FALSE)),"",VLOOKUP(A51,Performances!I:L,4,FALSE))</f>
      </c>
      <c r="F51" s="3">
        <f>IF(ISNA(VLOOKUP(A51,Performances!I:M,5,FALSE)),"",VLOOKUP(A51,Performances!I:M,5,FALSE))</f>
      </c>
      <c r="H51" s="3" t="s">
        <v>562</v>
      </c>
      <c r="I51" s="3">
        <v>49</v>
      </c>
      <c r="J51" s="3">
        <f>IF(ISNA(VLOOKUP(H51,Performances!I:M,2,FALSE)),"",VLOOKUP(H51,Performances!I:M,2,FALSE))</f>
      </c>
      <c r="K51" s="3">
        <f>IF(ISNA(VLOOKUP(H51,Performances!I:M,3,FALSE)),"",VLOOKUP(H51,Performances!I:M,3,FALSE))</f>
      </c>
      <c r="L51" s="3">
        <f>IF(ISNA(VLOOKUP(H51,Performances!I:M,4,FALSE)),"",VLOOKUP(H51,Performances!I:M,4,FALSE))</f>
      </c>
      <c r="M51" s="3">
        <f>IF(ISNA(VLOOKUP(H51,Performances!I:M,5,FALSE)),"",VLOOKUP(H51,Performances!I:M,5,FALSE))</f>
      </c>
    </row>
    <row r="52" spans="1:13" ht="409.5">
      <c r="A52" s="6" t="s">
        <v>463</v>
      </c>
      <c r="B52" s="6">
        <v>50</v>
      </c>
      <c r="C52" s="5">
        <f>IF(ISNA(VLOOKUP(A52,Performances!I:K,2,FALSE)),"",VLOOKUP(A52,Performances!I:K,2,FALSE))</f>
      </c>
      <c r="D52" s="5">
        <f>IF(ISNA(VLOOKUP(A52,Performances!I:K,3,FALSE)),"",VLOOKUP(A52,Performances!I:K,3,FALSE))</f>
      </c>
      <c r="E52" s="5">
        <f>IF(ISNA(VLOOKUP(A52,Performances!I:L,4,FALSE)),"",VLOOKUP(A52,Performances!I:L,4,FALSE))</f>
      </c>
      <c r="F52" s="5">
        <f>IF(ISNA(VLOOKUP(A52,Performances!I:M,5,FALSE)),"",VLOOKUP(A52,Performances!I:M,5,FALSE))</f>
      </c>
      <c r="H52" s="18" t="s">
        <v>563</v>
      </c>
      <c r="I52" s="18">
        <v>50</v>
      </c>
      <c r="J52" s="18">
        <f>IF(ISNA(VLOOKUP(H52,Performances!I:M,2,FALSE)),"",VLOOKUP(H52,Performances!I:M,2,FALSE))</f>
      </c>
      <c r="K52" s="18">
        <f>IF(ISNA(VLOOKUP(H52,Performances!I:M,3,FALSE)),"",VLOOKUP(H52,Performances!I:M,3,FALSE))</f>
      </c>
      <c r="L52" s="18">
        <f>IF(ISNA(VLOOKUP(H52,Performances!I:M,4,FALSE)),"",VLOOKUP(H52,Performances!I:M,4,FALSE))</f>
      </c>
      <c r="M52" s="18">
        <f>IF(ISNA(VLOOKUP(H52,Performances!I:M,5,FALSE)),"",VLOOKUP(H52,Performances!I:M,5,FALSE))</f>
      </c>
    </row>
    <row r="53" spans="1:13" ht="409.5">
      <c r="A53" s="2" t="s">
        <v>464</v>
      </c>
      <c r="B53" s="2">
        <v>51</v>
      </c>
      <c r="C53" s="3">
        <f>IF(ISNA(VLOOKUP(A53,Performances!I:K,2,FALSE)),"",VLOOKUP(A53,Performances!I:K,2,FALSE))</f>
      </c>
      <c r="D53" s="3">
        <f>IF(ISNA(VLOOKUP(A53,Performances!I:K,3,FALSE)),"",VLOOKUP(A53,Performances!I:K,3,FALSE))</f>
      </c>
      <c r="E53" s="3">
        <f>IF(ISNA(VLOOKUP(A53,Performances!I:L,4,FALSE)),"",VLOOKUP(A53,Performances!I:L,4,FALSE))</f>
      </c>
      <c r="F53" s="3">
        <f>IF(ISNA(VLOOKUP(A53,Performances!I:M,5,FALSE)),"",VLOOKUP(A53,Performances!I:M,5,FALSE))</f>
      </c>
      <c r="H53" s="3" t="s">
        <v>564</v>
      </c>
      <c r="I53" s="3">
        <v>51</v>
      </c>
      <c r="J53" s="3">
        <f>IF(ISNA(VLOOKUP(H53,Performances!I:M,2,FALSE)),"",VLOOKUP(H53,Performances!I:M,2,FALSE))</f>
      </c>
      <c r="K53" s="3">
        <f>IF(ISNA(VLOOKUP(H53,Performances!I:M,3,FALSE)),"",VLOOKUP(H53,Performances!I:M,3,FALSE))</f>
      </c>
      <c r="L53" s="3">
        <f>IF(ISNA(VLOOKUP(H53,Performances!I:M,4,FALSE)),"",VLOOKUP(H53,Performances!I:M,4,FALSE))</f>
      </c>
      <c r="M53" s="3">
        <f>IF(ISNA(VLOOKUP(H53,Performances!I:M,5,FALSE)),"",VLOOKUP(H53,Performances!I:M,5,FALSE))</f>
      </c>
    </row>
    <row r="54" spans="1:13" ht="409.5">
      <c r="A54" s="6" t="s">
        <v>465</v>
      </c>
      <c r="B54" s="6">
        <v>52</v>
      </c>
      <c r="C54" s="5">
        <f>IF(ISNA(VLOOKUP(A54,Performances!I:K,2,FALSE)),"",VLOOKUP(A54,Performances!I:K,2,FALSE))</f>
      </c>
      <c r="D54" s="5">
        <f>IF(ISNA(VLOOKUP(A54,Performances!I:K,3,FALSE)),"",VLOOKUP(A54,Performances!I:K,3,FALSE))</f>
      </c>
      <c r="E54" s="5">
        <f>IF(ISNA(VLOOKUP(A54,Performances!I:L,4,FALSE)),"",VLOOKUP(A54,Performances!I:L,4,FALSE))</f>
      </c>
      <c r="F54" s="5">
        <f>IF(ISNA(VLOOKUP(A54,Performances!I:M,5,FALSE)),"",VLOOKUP(A54,Performances!I:M,5,FALSE))</f>
      </c>
      <c r="H54" s="18" t="s">
        <v>565</v>
      </c>
      <c r="I54" s="18">
        <v>52</v>
      </c>
      <c r="J54" s="18">
        <f>IF(ISNA(VLOOKUP(H54,Performances!I:M,2,FALSE)),"",VLOOKUP(H54,Performances!I:M,2,FALSE))</f>
      </c>
      <c r="K54" s="18">
        <f>IF(ISNA(VLOOKUP(H54,Performances!I:M,3,FALSE)),"",VLOOKUP(H54,Performances!I:M,3,FALSE))</f>
      </c>
      <c r="L54" s="18">
        <f>IF(ISNA(VLOOKUP(H54,Performances!I:M,4,FALSE)),"",VLOOKUP(H54,Performances!I:M,4,FALSE))</f>
      </c>
      <c r="M54" s="18">
        <f>IF(ISNA(VLOOKUP(H54,Performances!I:M,5,FALSE)),"",VLOOKUP(H54,Performances!I:M,5,FALSE))</f>
      </c>
    </row>
    <row r="55" spans="1:13" ht="409.5">
      <c r="A55" s="2" t="s">
        <v>466</v>
      </c>
      <c r="B55" s="2">
        <v>53</v>
      </c>
      <c r="C55" s="3">
        <f>IF(ISNA(VLOOKUP(A55,Performances!I:K,2,FALSE)),"",VLOOKUP(A55,Performances!I:K,2,FALSE))</f>
      </c>
      <c r="D55" s="3">
        <f>IF(ISNA(VLOOKUP(A55,Performances!I:K,3,FALSE)),"",VLOOKUP(A55,Performances!I:K,3,FALSE))</f>
      </c>
      <c r="E55" s="3">
        <f>IF(ISNA(VLOOKUP(A55,Performances!I:L,4,FALSE)),"",VLOOKUP(A55,Performances!I:L,4,FALSE))</f>
      </c>
      <c r="F55" s="3">
        <f>IF(ISNA(VLOOKUP(A55,Performances!I:M,5,FALSE)),"",VLOOKUP(A55,Performances!I:M,5,FALSE))</f>
      </c>
      <c r="H55" s="3" t="s">
        <v>566</v>
      </c>
      <c r="I55" s="3">
        <v>53</v>
      </c>
      <c r="J55" s="3">
        <f>IF(ISNA(VLOOKUP(H55,Performances!I:M,2,FALSE)),"",VLOOKUP(H55,Performances!I:M,2,FALSE))</f>
      </c>
      <c r="K55" s="3">
        <f>IF(ISNA(VLOOKUP(H55,Performances!I:M,3,FALSE)),"",VLOOKUP(H55,Performances!I:M,3,FALSE))</f>
      </c>
      <c r="L55" s="3">
        <f>IF(ISNA(VLOOKUP(H55,Performances!I:M,4,FALSE)),"",VLOOKUP(H55,Performances!I:M,4,FALSE))</f>
      </c>
      <c r="M55" s="3">
        <f>IF(ISNA(VLOOKUP(H55,Performances!I:M,5,FALSE)),"",VLOOKUP(H55,Performances!I:M,5,FALSE))</f>
      </c>
    </row>
    <row r="56" spans="1:13" ht="409.5">
      <c r="A56" s="6" t="s">
        <v>467</v>
      </c>
      <c r="B56" s="6">
        <v>54</v>
      </c>
      <c r="C56" s="5">
        <f>IF(ISNA(VLOOKUP(A56,Performances!I:K,2,FALSE)),"",VLOOKUP(A56,Performances!I:K,2,FALSE))</f>
      </c>
      <c r="D56" s="5">
        <f>IF(ISNA(VLOOKUP(A56,Performances!I:K,3,FALSE)),"",VLOOKUP(A56,Performances!I:K,3,FALSE))</f>
      </c>
      <c r="E56" s="5">
        <f>IF(ISNA(VLOOKUP(A56,Performances!I:L,4,FALSE)),"",VLOOKUP(A56,Performances!I:L,4,FALSE))</f>
      </c>
      <c r="F56" s="5">
        <f>IF(ISNA(VLOOKUP(A56,Performances!I:M,5,FALSE)),"",VLOOKUP(A56,Performances!I:M,5,FALSE))</f>
      </c>
      <c r="H56" s="18" t="s">
        <v>567</v>
      </c>
      <c r="I56" s="18">
        <v>54</v>
      </c>
      <c r="J56" s="18">
        <f>IF(ISNA(VLOOKUP(H56,Performances!I:M,2,FALSE)),"",VLOOKUP(H56,Performances!I:M,2,FALSE))</f>
      </c>
      <c r="K56" s="18">
        <f>IF(ISNA(VLOOKUP(H56,Performances!I:M,3,FALSE)),"",VLOOKUP(H56,Performances!I:M,3,FALSE))</f>
      </c>
      <c r="L56" s="18">
        <f>IF(ISNA(VLOOKUP(H56,Performances!I:M,4,FALSE)),"",VLOOKUP(H56,Performances!I:M,4,FALSE))</f>
      </c>
      <c r="M56" s="18">
        <f>IF(ISNA(VLOOKUP(H56,Performances!I:M,5,FALSE)),"",VLOOKUP(H56,Performances!I:M,5,FALSE))</f>
      </c>
    </row>
    <row r="57" spans="1:13" ht="409.5">
      <c r="A57" s="2" t="s">
        <v>468</v>
      </c>
      <c r="B57" s="2">
        <v>55</v>
      </c>
      <c r="C57" s="3">
        <f>IF(ISNA(VLOOKUP(A57,Performances!I:K,2,FALSE)),"",VLOOKUP(A57,Performances!I:K,2,FALSE))</f>
      </c>
      <c r="D57" s="3">
        <f>IF(ISNA(VLOOKUP(A57,Performances!I:K,3,FALSE)),"",VLOOKUP(A57,Performances!I:K,3,FALSE))</f>
      </c>
      <c r="E57" s="3">
        <f>IF(ISNA(VLOOKUP(A57,Performances!I:L,4,FALSE)),"",VLOOKUP(A57,Performances!I:L,4,FALSE))</f>
      </c>
      <c r="F57" s="3">
        <f>IF(ISNA(VLOOKUP(A57,Performances!I:M,5,FALSE)),"",VLOOKUP(A57,Performances!I:M,5,FALSE))</f>
      </c>
      <c r="H57" s="3" t="s">
        <v>568</v>
      </c>
      <c r="I57" s="3">
        <v>55</v>
      </c>
      <c r="J57" s="3">
        <f>IF(ISNA(VLOOKUP(H57,Performances!I:M,2,FALSE)),"",VLOOKUP(H57,Performances!I:M,2,FALSE))</f>
      </c>
      <c r="K57" s="3">
        <f>IF(ISNA(VLOOKUP(H57,Performances!I:M,3,FALSE)),"",VLOOKUP(H57,Performances!I:M,3,FALSE))</f>
      </c>
      <c r="L57" s="3">
        <f>IF(ISNA(VLOOKUP(H57,Performances!I:M,4,FALSE)),"",VLOOKUP(H57,Performances!I:M,4,FALSE))</f>
      </c>
      <c r="M57" s="3">
        <f>IF(ISNA(VLOOKUP(H57,Performances!I:M,5,FALSE)),"",VLOOKUP(H57,Performances!I:M,5,FALSE))</f>
      </c>
    </row>
    <row r="58" spans="1:13" ht="409.5">
      <c r="A58" s="6" t="s">
        <v>469</v>
      </c>
      <c r="B58" s="6">
        <v>56</v>
      </c>
      <c r="C58" s="5">
        <f>IF(ISNA(VLOOKUP(A58,Performances!I:K,2,FALSE)),"",VLOOKUP(A58,Performances!I:K,2,FALSE))</f>
      </c>
      <c r="D58" s="5">
        <f>IF(ISNA(VLOOKUP(A58,Performances!I:K,3,FALSE)),"",VLOOKUP(A58,Performances!I:K,3,FALSE))</f>
      </c>
      <c r="E58" s="5">
        <f>IF(ISNA(VLOOKUP(A58,Performances!I:L,4,FALSE)),"",VLOOKUP(A58,Performances!I:L,4,FALSE))</f>
      </c>
      <c r="F58" s="5">
        <f>IF(ISNA(VLOOKUP(A58,Performances!I:M,5,FALSE)),"",VLOOKUP(A58,Performances!I:M,5,FALSE))</f>
      </c>
      <c r="H58" s="18" t="s">
        <v>569</v>
      </c>
      <c r="I58" s="18">
        <v>56</v>
      </c>
      <c r="J58" s="18">
        <f>IF(ISNA(VLOOKUP(H58,Performances!I:M,2,FALSE)),"",VLOOKUP(H58,Performances!I:M,2,FALSE))</f>
      </c>
      <c r="K58" s="18">
        <f>IF(ISNA(VLOOKUP(H58,Performances!I:M,3,FALSE)),"",VLOOKUP(H58,Performances!I:M,3,FALSE))</f>
      </c>
      <c r="L58" s="18">
        <f>IF(ISNA(VLOOKUP(H58,Performances!I:M,4,FALSE)),"",VLOOKUP(H58,Performances!I:M,4,FALSE))</f>
      </c>
      <c r="M58" s="18">
        <f>IF(ISNA(VLOOKUP(H58,Performances!I:M,5,FALSE)),"",VLOOKUP(H58,Performances!I:M,5,FALSE))</f>
      </c>
    </row>
    <row r="59" spans="1:13" ht="409.5">
      <c r="A59" s="2" t="s">
        <v>470</v>
      </c>
      <c r="B59" s="2">
        <v>57</v>
      </c>
      <c r="C59" s="3">
        <f>IF(ISNA(VLOOKUP(A59,Performances!I:K,2,FALSE)),"",VLOOKUP(A59,Performances!I:K,2,FALSE))</f>
      </c>
      <c r="D59" s="3">
        <f>IF(ISNA(VLOOKUP(A59,Performances!I:K,3,FALSE)),"",VLOOKUP(A59,Performances!I:K,3,FALSE))</f>
      </c>
      <c r="E59" s="3">
        <f>IF(ISNA(VLOOKUP(A59,Performances!I:L,4,FALSE)),"",VLOOKUP(A59,Performances!I:L,4,FALSE))</f>
      </c>
      <c r="F59" s="3">
        <f>IF(ISNA(VLOOKUP(A59,Performances!I:M,5,FALSE)),"",VLOOKUP(A59,Performances!I:M,5,FALSE))</f>
      </c>
      <c r="H59" s="3" t="s">
        <v>570</v>
      </c>
      <c r="I59" s="3">
        <v>57</v>
      </c>
      <c r="J59" s="3">
        <f>IF(ISNA(VLOOKUP(H59,Performances!I:M,2,FALSE)),"",VLOOKUP(H59,Performances!I:M,2,FALSE))</f>
      </c>
      <c r="K59" s="3">
        <f>IF(ISNA(VLOOKUP(H59,Performances!I:M,3,FALSE)),"",VLOOKUP(H59,Performances!I:M,3,FALSE))</f>
      </c>
      <c r="L59" s="3">
        <f>IF(ISNA(VLOOKUP(H59,Performances!I:M,4,FALSE)),"",VLOOKUP(H59,Performances!I:M,4,FALSE))</f>
      </c>
      <c r="M59" s="3">
        <f>IF(ISNA(VLOOKUP(H59,Performances!I:M,5,FALSE)),"",VLOOKUP(H59,Performances!I:M,5,FALSE))</f>
      </c>
    </row>
    <row r="60" spans="1:13" ht="409.5">
      <c r="A60" s="6" t="s">
        <v>471</v>
      </c>
      <c r="B60" s="6">
        <v>58</v>
      </c>
      <c r="C60" s="5">
        <f>IF(ISNA(VLOOKUP(A60,Performances!I:K,2,FALSE)),"",VLOOKUP(A60,Performances!I:K,2,FALSE))</f>
      </c>
      <c r="D60" s="5">
        <f>IF(ISNA(VLOOKUP(A60,Performances!I:K,3,FALSE)),"",VLOOKUP(A60,Performances!I:K,3,FALSE))</f>
      </c>
      <c r="E60" s="5">
        <f>IF(ISNA(VLOOKUP(A60,Performances!I:L,4,FALSE)),"",VLOOKUP(A60,Performances!I:L,4,FALSE))</f>
      </c>
      <c r="F60" s="5">
        <f>IF(ISNA(VLOOKUP(A60,Performances!I:M,5,FALSE)),"",VLOOKUP(A60,Performances!I:M,5,FALSE))</f>
      </c>
      <c r="H60" s="18" t="s">
        <v>571</v>
      </c>
      <c r="I60" s="18">
        <v>58</v>
      </c>
      <c r="J60" s="18">
        <f>IF(ISNA(VLOOKUP(H60,Performances!I:M,2,FALSE)),"",VLOOKUP(H60,Performances!I:M,2,FALSE))</f>
      </c>
      <c r="K60" s="18">
        <f>IF(ISNA(VLOOKUP(H60,Performances!I:M,3,FALSE)),"",VLOOKUP(H60,Performances!I:M,3,FALSE))</f>
      </c>
      <c r="L60" s="18">
        <f>IF(ISNA(VLOOKUP(H60,Performances!I:M,4,FALSE)),"",VLOOKUP(H60,Performances!I:M,4,FALSE))</f>
      </c>
      <c r="M60" s="18">
        <f>IF(ISNA(VLOOKUP(H60,Performances!I:M,5,FALSE)),"",VLOOKUP(H60,Performances!I:M,5,FALSE))</f>
      </c>
    </row>
    <row r="61" spans="1:13" ht="409.5">
      <c r="A61" s="2" t="s">
        <v>472</v>
      </c>
      <c r="B61" s="2">
        <v>59</v>
      </c>
      <c r="C61" s="3">
        <f>IF(ISNA(VLOOKUP(A61,Performances!I:K,2,FALSE)),"",VLOOKUP(A61,Performances!I:K,2,FALSE))</f>
      </c>
      <c r="D61" s="3">
        <f>IF(ISNA(VLOOKUP(A61,Performances!I:K,3,FALSE)),"",VLOOKUP(A61,Performances!I:K,3,FALSE))</f>
      </c>
      <c r="E61" s="3">
        <f>IF(ISNA(VLOOKUP(A61,Performances!I:L,4,FALSE)),"",VLOOKUP(A61,Performances!I:L,4,FALSE))</f>
      </c>
      <c r="F61" s="3">
        <f>IF(ISNA(VLOOKUP(A61,Performances!I:M,5,FALSE)),"",VLOOKUP(A61,Performances!I:M,5,FALSE))</f>
      </c>
      <c r="H61" s="3" t="s">
        <v>572</v>
      </c>
      <c r="I61" s="3">
        <v>59</v>
      </c>
      <c r="J61" s="3">
        <f>IF(ISNA(VLOOKUP(H61,Performances!I:M,2,FALSE)),"",VLOOKUP(H61,Performances!I:M,2,FALSE))</f>
      </c>
      <c r="K61" s="3">
        <f>IF(ISNA(VLOOKUP(H61,Performances!I:M,3,FALSE)),"",VLOOKUP(H61,Performances!I:M,3,FALSE))</f>
      </c>
      <c r="L61" s="3">
        <f>IF(ISNA(VLOOKUP(H61,Performances!I:M,4,FALSE)),"",VLOOKUP(H61,Performances!I:M,4,FALSE))</f>
      </c>
      <c r="M61" s="3">
        <f>IF(ISNA(VLOOKUP(H61,Performances!I:M,5,FALSE)),"",VLOOKUP(H61,Performances!I:M,5,FALSE))</f>
      </c>
    </row>
    <row r="62" spans="1:13" ht="409.5">
      <c r="A62" s="6" t="s">
        <v>473</v>
      </c>
      <c r="B62" s="6">
        <v>60</v>
      </c>
      <c r="C62" s="5">
        <f>IF(ISNA(VLOOKUP(A62,Performances!I:K,2,FALSE)),"",VLOOKUP(A62,Performances!I:K,2,FALSE))</f>
      </c>
      <c r="D62" s="5">
        <f>IF(ISNA(VLOOKUP(A62,Performances!I:K,3,FALSE)),"",VLOOKUP(A62,Performances!I:K,3,FALSE))</f>
      </c>
      <c r="E62" s="5">
        <f>IF(ISNA(VLOOKUP(A62,Performances!I:L,4,FALSE)),"",VLOOKUP(A62,Performances!I:L,4,FALSE))</f>
      </c>
      <c r="F62" s="5">
        <f>IF(ISNA(VLOOKUP(A62,Performances!I:M,5,FALSE)),"",VLOOKUP(A62,Performances!I:M,5,FALSE))</f>
      </c>
      <c r="H62" s="18" t="s">
        <v>573</v>
      </c>
      <c r="I62" s="18">
        <v>60</v>
      </c>
      <c r="J62" s="18">
        <f>IF(ISNA(VLOOKUP(H62,Performances!I:M,2,FALSE)),"",VLOOKUP(H62,Performances!I:M,2,FALSE))</f>
      </c>
      <c r="K62" s="18">
        <f>IF(ISNA(VLOOKUP(H62,Performances!I:M,3,FALSE)),"",VLOOKUP(H62,Performances!I:M,3,FALSE))</f>
      </c>
      <c r="L62" s="18">
        <f>IF(ISNA(VLOOKUP(H62,Performances!I:M,4,FALSE)),"",VLOOKUP(H62,Performances!I:M,4,FALSE))</f>
      </c>
      <c r="M62" s="18">
        <f>IF(ISNA(VLOOKUP(H62,Performances!I:M,5,FALSE)),"",VLOOKUP(H62,Performances!I:M,5,FALSE))</f>
      </c>
    </row>
    <row r="63" spans="1:13" ht="409.5">
      <c r="A63" s="2" t="s">
        <v>474</v>
      </c>
      <c r="B63" s="2">
        <v>61</v>
      </c>
      <c r="C63" s="3">
        <f>IF(ISNA(VLOOKUP(A63,Performances!I:K,2,FALSE)),"",VLOOKUP(A63,Performances!I:K,2,FALSE))</f>
      </c>
      <c r="D63" s="3">
        <f>IF(ISNA(VLOOKUP(A63,Performances!I:K,3,FALSE)),"",VLOOKUP(A63,Performances!I:K,3,FALSE))</f>
      </c>
      <c r="E63" s="3">
        <f>IF(ISNA(VLOOKUP(A63,Performances!I:L,4,FALSE)),"",VLOOKUP(A63,Performances!I:L,4,FALSE))</f>
      </c>
      <c r="F63" s="3">
        <f>IF(ISNA(VLOOKUP(A63,Performances!I:M,5,FALSE)),"",VLOOKUP(A63,Performances!I:M,5,FALSE))</f>
      </c>
      <c r="H63" s="3" t="s">
        <v>574</v>
      </c>
      <c r="I63" s="3">
        <v>61</v>
      </c>
      <c r="J63" s="3">
        <f>IF(ISNA(VLOOKUP(H63,Performances!I:M,2,FALSE)),"",VLOOKUP(H63,Performances!I:M,2,FALSE))</f>
      </c>
      <c r="K63" s="3">
        <f>IF(ISNA(VLOOKUP(H63,Performances!I:M,3,FALSE)),"",VLOOKUP(H63,Performances!I:M,3,FALSE))</f>
      </c>
      <c r="L63" s="3">
        <f>IF(ISNA(VLOOKUP(H63,Performances!I:M,4,FALSE)),"",VLOOKUP(H63,Performances!I:M,4,FALSE))</f>
      </c>
      <c r="M63" s="3">
        <f>IF(ISNA(VLOOKUP(H63,Performances!I:M,5,FALSE)),"",VLOOKUP(H63,Performances!I:M,5,FALSE))</f>
      </c>
    </row>
    <row r="64" spans="1:13" ht="409.5">
      <c r="A64" s="6" t="s">
        <v>475</v>
      </c>
      <c r="B64" s="6">
        <v>62</v>
      </c>
      <c r="C64" s="5">
        <f>IF(ISNA(VLOOKUP(A64,Performances!I:K,2,FALSE)),"",VLOOKUP(A64,Performances!I:K,2,FALSE))</f>
      </c>
      <c r="D64" s="5">
        <f>IF(ISNA(VLOOKUP(A64,Performances!I:K,3,FALSE)),"",VLOOKUP(A64,Performances!I:K,3,FALSE))</f>
      </c>
      <c r="E64" s="5">
        <f>IF(ISNA(VLOOKUP(A64,Performances!I:L,4,FALSE)),"",VLOOKUP(A64,Performances!I:L,4,FALSE))</f>
      </c>
      <c r="F64" s="5">
        <f>IF(ISNA(VLOOKUP(A64,Performances!I:M,5,FALSE)),"",VLOOKUP(A64,Performances!I:M,5,FALSE))</f>
      </c>
      <c r="H64" s="18" t="s">
        <v>575</v>
      </c>
      <c r="I64" s="18">
        <v>62</v>
      </c>
      <c r="J64" s="18">
        <f>IF(ISNA(VLOOKUP(H64,Performances!I:M,2,FALSE)),"",VLOOKUP(H64,Performances!I:M,2,FALSE))</f>
      </c>
      <c r="K64" s="18">
        <f>IF(ISNA(VLOOKUP(H64,Performances!I:M,3,FALSE)),"",VLOOKUP(H64,Performances!I:M,3,FALSE))</f>
      </c>
      <c r="L64" s="18">
        <f>IF(ISNA(VLOOKUP(H64,Performances!I:M,4,FALSE)),"",VLOOKUP(H64,Performances!I:M,4,FALSE))</f>
      </c>
      <c r="M64" s="18">
        <f>IF(ISNA(VLOOKUP(H64,Performances!I:M,5,FALSE)),"",VLOOKUP(H64,Performances!I:M,5,FALSE))</f>
      </c>
    </row>
    <row r="65" spans="1:13" ht="409.5">
      <c r="A65" s="2" t="s">
        <v>476</v>
      </c>
      <c r="B65" s="2">
        <v>63</v>
      </c>
      <c r="C65" s="3">
        <f>IF(ISNA(VLOOKUP(A65,Performances!I:K,2,FALSE)),"",VLOOKUP(A65,Performances!I:K,2,FALSE))</f>
      </c>
      <c r="D65" s="3">
        <f>IF(ISNA(VLOOKUP(A65,Performances!I:K,3,FALSE)),"",VLOOKUP(A65,Performances!I:K,3,FALSE))</f>
      </c>
      <c r="E65" s="3">
        <f>IF(ISNA(VLOOKUP(A65,Performances!I:L,4,FALSE)),"",VLOOKUP(A65,Performances!I:L,4,FALSE))</f>
      </c>
      <c r="F65" s="3">
        <f>IF(ISNA(VLOOKUP(A65,Performances!I:M,5,FALSE)),"",VLOOKUP(A65,Performances!I:M,5,FALSE))</f>
      </c>
      <c r="H65" s="3" t="s">
        <v>576</v>
      </c>
      <c r="I65" s="3">
        <v>63</v>
      </c>
      <c r="J65" s="3">
        <f>IF(ISNA(VLOOKUP(H65,Performances!I:M,2,FALSE)),"",VLOOKUP(H65,Performances!I:M,2,FALSE))</f>
      </c>
      <c r="K65" s="3">
        <f>IF(ISNA(VLOOKUP(H65,Performances!I:M,3,FALSE)),"",VLOOKUP(H65,Performances!I:M,3,FALSE))</f>
      </c>
      <c r="L65" s="3">
        <f>IF(ISNA(VLOOKUP(H65,Performances!I:M,4,FALSE)),"",VLOOKUP(H65,Performances!I:M,4,FALSE))</f>
      </c>
      <c r="M65" s="3">
        <f>IF(ISNA(VLOOKUP(H65,Performances!I:M,5,FALSE)),"",VLOOKUP(H65,Performances!I:M,5,FALSE))</f>
      </c>
    </row>
    <row r="66" spans="1:13" ht="409.5">
      <c r="A66" s="6" t="s">
        <v>477</v>
      </c>
      <c r="B66" s="6">
        <v>64</v>
      </c>
      <c r="C66" s="5">
        <f>IF(ISNA(VLOOKUP(A66,Performances!I:K,2,FALSE)),"",VLOOKUP(A66,Performances!I:K,2,FALSE))</f>
      </c>
      <c r="D66" s="5">
        <f>IF(ISNA(VLOOKUP(A66,Performances!I:K,3,FALSE)),"",VLOOKUP(A66,Performances!I:K,3,FALSE))</f>
      </c>
      <c r="E66" s="5">
        <f>IF(ISNA(VLOOKUP(A66,Performances!I:L,4,FALSE)),"",VLOOKUP(A66,Performances!I:L,4,FALSE))</f>
      </c>
      <c r="F66" s="5">
        <f>IF(ISNA(VLOOKUP(A66,Performances!I:M,5,FALSE)),"",VLOOKUP(A66,Performances!I:M,5,FALSE))</f>
      </c>
      <c r="H66" s="18" t="s">
        <v>577</v>
      </c>
      <c r="I66" s="18">
        <v>64</v>
      </c>
      <c r="J66" s="18">
        <f>IF(ISNA(VLOOKUP(H66,Performances!I:M,2,FALSE)),"",VLOOKUP(H66,Performances!I:M,2,FALSE))</f>
      </c>
      <c r="K66" s="18">
        <f>IF(ISNA(VLOOKUP(H66,Performances!I:M,3,FALSE)),"",VLOOKUP(H66,Performances!I:M,3,FALSE))</f>
      </c>
      <c r="L66" s="18">
        <f>IF(ISNA(VLOOKUP(H66,Performances!I:M,4,FALSE)),"",VLOOKUP(H66,Performances!I:M,4,FALSE))</f>
      </c>
      <c r="M66" s="18">
        <f>IF(ISNA(VLOOKUP(H66,Performances!I:M,5,FALSE)),"",VLOOKUP(H66,Performances!I:M,5,FALSE))</f>
      </c>
    </row>
    <row r="67" spans="1:13" ht="409.5">
      <c r="A67" s="2" t="s">
        <v>478</v>
      </c>
      <c r="B67" s="2">
        <v>65</v>
      </c>
      <c r="C67" s="3">
        <f>IF(ISNA(VLOOKUP(A67,Performances!I:K,2,FALSE)),"",VLOOKUP(A67,Performances!I:K,2,FALSE))</f>
      </c>
      <c r="D67" s="3">
        <f>IF(ISNA(VLOOKUP(A67,Performances!I:K,3,FALSE)),"",VLOOKUP(A67,Performances!I:K,3,FALSE))</f>
      </c>
      <c r="E67" s="3">
        <f>IF(ISNA(VLOOKUP(A67,Performances!I:L,4,FALSE)),"",VLOOKUP(A67,Performances!I:L,4,FALSE))</f>
      </c>
      <c r="F67" s="3">
        <f>IF(ISNA(VLOOKUP(A67,Performances!I:M,5,FALSE)),"",VLOOKUP(A67,Performances!I:M,5,FALSE))</f>
      </c>
      <c r="H67" s="3" t="s">
        <v>578</v>
      </c>
      <c r="I67" s="3">
        <v>65</v>
      </c>
      <c r="J67" s="3">
        <f>IF(ISNA(VLOOKUP(H67,Performances!I:M,2,FALSE)),"",VLOOKUP(H67,Performances!I:M,2,FALSE))</f>
      </c>
      <c r="K67" s="3">
        <f>IF(ISNA(VLOOKUP(H67,Performances!I:M,3,FALSE)),"",VLOOKUP(H67,Performances!I:M,3,FALSE))</f>
      </c>
      <c r="L67" s="3">
        <f>IF(ISNA(VLOOKUP(H67,Performances!I:M,4,FALSE)),"",VLOOKUP(H67,Performances!I:M,4,FALSE))</f>
      </c>
      <c r="M67" s="3">
        <f>IF(ISNA(VLOOKUP(H67,Performances!I:M,5,FALSE)),"",VLOOKUP(H67,Performances!I:M,5,FALSE))</f>
      </c>
    </row>
    <row r="68" spans="1:13" ht="409.5">
      <c r="A68" s="6" t="s">
        <v>479</v>
      </c>
      <c r="B68" s="6">
        <v>66</v>
      </c>
      <c r="C68" s="5">
        <f>IF(ISNA(VLOOKUP(A68,Performances!I:K,2,FALSE)),"",VLOOKUP(A68,Performances!I:K,2,FALSE))</f>
      </c>
      <c r="D68" s="5">
        <f>IF(ISNA(VLOOKUP(A68,Performances!I:K,3,FALSE)),"",VLOOKUP(A68,Performances!I:K,3,FALSE))</f>
      </c>
      <c r="E68" s="5">
        <f>IF(ISNA(VLOOKUP(A68,Performances!I:L,4,FALSE)),"",VLOOKUP(A68,Performances!I:L,4,FALSE))</f>
      </c>
      <c r="F68" s="5">
        <f>IF(ISNA(VLOOKUP(A68,Performances!I:M,5,FALSE)),"",VLOOKUP(A68,Performances!I:M,5,FALSE))</f>
      </c>
      <c r="H68" s="18" t="s">
        <v>579</v>
      </c>
      <c r="I68" s="18">
        <v>66</v>
      </c>
      <c r="J68" s="18">
        <f>IF(ISNA(VLOOKUP(H68,Performances!I:M,2,FALSE)),"",VLOOKUP(H68,Performances!I:M,2,FALSE))</f>
      </c>
      <c r="K68" s="18">
        <f>IF(ISNA(VLOOKUP(H68,Performances!I:M,3,FALSE)),"",VLOOKUP(H68,Performances!I:M,3,FALSE))</f>
      </c>
      <c r="L68" s="18">
        <f>IF(ISNA(VLOOKUP(H68,Performances!I:M,4,FALSE)),"",VLOOKUP(H68,Performances!I:M,4,FALSE))</f>
      </c>
      <c r="M68" s="18">
        <f>IF(ISNA(VLOOKUP(H68,Performances!I:M,5,FALSE)),"",VLOOKUP(H68,Performances!I:M,5,FALSE))</f>
      </c>
    </row>
    <row r="69" spans="1:13" ht="409.5">
      <c r="A69" s="2" t="s">
        <v>480</v>
      </c>
      <c r="B69" s="2">
        <v>67</v>
      </c>
      <c r="C69" s="3">
        <f>IF(ISNA(VLOOKUP(A69,Performances!I:K,2,FALSE)),"",VLOOKUP(A69,Performances!I:K,2,FALSE))</f>
      </c>
      <c r="D69" s="3">
        <f>IF(ISNA(VLOOKUP(A69,Performances!I:K,3,FALSE)),"",VLOOKUP(A69,Performances!I:K,3,FALSE))</f>
      </c>
      <c r="E69" s="3">
        <f>IF(ISNA(VLOOKUP(A69,Performances!I:L,4,FALSE)),"",VLOOKUP(A69,Performances!I:L,4,FALSE))</f>
      </c>
      <c r="F69" s="3">
        <f>IF(ISNA(VLOOKUP(A69,Performances!I:M,5,FALSE)),"",VLOOKUP(A69,Performances!I:M,5,FALSE))</f>
      </c>
      <c r="H69" s="3" t="s">
        <v>580</v>
      </c>
      <c r="I69" s="3">
        <v>67</v>
      </c>
      <c r="J69" s="3">
        <f>IF(ISNA(VLOOKUP(H69,Performances!I:M,2,FALSE)),"",VLOOKUP(H69,Performances!I:M,2,FALSE))</f>
      </c>
      <c r="K69" s="3">
        <f>IF(ISNA(VLOOKUP(H69,Performances!I:M,3,FALSE)),"",VLOOKUP(H69,Performances!I:M,3,FALSE))</f>
      </c>
      <c r="L69" s="3">
        <f>IF(ISNA(VLOOKUP(H69,Performances!I:M,4,FALSE)),"",VLOOKUP(H69,Performances!I:M,4,FALSE))</f>
      </c>
      <c r="M69" s="3">
        <f>IF(ISNA(VLOOKUP(H69,Performances!I:M,5,FALSE)),"",VLOOKUP(H69,Performances!I:M,5,FALSE))</f>
      </c>
    </row>
    <row r="70" spans="1:13" ht="409.5">
      <c r="A70" s="6" t="s">
        <v>481</v>
      </c>
      <c r="B70" s="6">
        <v>68</v>
      </c>
      <c r="C70" s="5">
        <f>IF(ISNA(VLOOKUP(A70,Performances!I:K,2,FALSE)),"",VLOOKUP(A70,Performances!I:K,2,FALSE))</f>
      </c>
      <c r="D70" s="5">
        <f>IF(ISNA(VLOOKUP(A70,Performances!I:K,3,FALSE)),"",VLOOKUP(A70,Performances!I:K,3,FALSE))</f>
      </c>
      <c r="E70" s="5">
        <f>IF(ISNA(VLOOKUP(A70,Performances!I:L,4,FALSE)),"",VLOOKUP(A70,Performances!I:L,4,FALSE))</f>
      </c>
      <c r="F70" s="5">
        <f>IF(ISNA(VLOOKUP(A70,Performances!I:M,5,FALSE)),"",VLOOKUP(A70,Performances!I:M,5,FALSE))</f>
      </c>
      <c r="H70" s="18" t="s">
        <v>581</v>
      </c>
      <c r="I70" s="18">
        <v>68</v>
      </c>
      <c r="J70" s="18">
        <f>IF(ISNA(VLOOKUP(H70,Performances!I:M,2,FALSE)),"",VLOOKUP(H70,Performances!I:M,2,FALSE))</f>
      </c>
      <c r="K70" s="18">
        <f>IF(ISNA(VLOOKUP(H70,Performances!I:M,3,FALSE)),"",VLOOKUP(H70,Performances!I:M,3,FALSE))</f>
      </c>
      <c r="L70" s="18">
        <f>IF(ISNA(VLOOKUP(H70,Performances!I:M,4,FALSE)),"",VLOOKUP(H70,Performances!I:M,4,FALSE))</f>
      </c>
      <c r="M70" s="18">
        <f>IF(ISNA(VLOOKUP(H70,Performances!I:M,5,FALSE)),"",VLOOKUP(H70,Performances!I:M,5,FALSE))</f>
      </c>
    </row>
    <row r="71" spans="1:13" ht="409.5">
      <c r="A71" s="2" t="s">
        <v>482</v>
      </c>
      <c r="B71" s="2">
        <v>69</v>
      </c>
      <c r="C71" s="3">
        <f>IF(ISNA(VLOOKUP(A71,Performances!I:K,2,FALSE)),"",VLOOKUP(A71,Performances!I:K,2,FALSE))</f>
      </c>
      <c r="D71" s="3">
        <f>IF(ISNA(VLOOKUP(A71,Performances!I:K,3,FALSE)),"",VLOOKUP(A71,Performances!I:K,3,FALSE))</f>
      </c>
      <c r="E71" s="3">
        <f>IF(ISNA(VLOOKUP(A71,Performances!I:L,4,FALSE)),"",VLOOKUP(A71,Performances!I:L,4,FALSE))</f>
      </c>
      <c r="F71" s="3">
        <f>IF(ISNA(VLOOKUP(A71,Performances!I:M,5,FALSE)),"",VLOOKUP(A71,Performances!I:M,5,FALSE))</f>
      </c>
      <c r="H71" s="3" t="s">
        <v>582</v>
      </c>
      <c r="I71" s="3">
        <v>69</v>
      </c>
      <c r="J71" s="3">
        <f>IF(ISNA(VLOOKUP(H71,Performances!I:M,2,FALSE)),"",VLOOKUP(H71,Performances!I:M,2,FALSE))</f>
      </c>
      <c r="K71" s="3">
        <f>IF(ISNA(VLOOKUP(H71,Performances!I:M,3,FALSE)),"",VLOOKUP(H71,Performances!I:M,3,FALSE))</f>
      </c>
      <c r="L71" s="3">
        <f>IF(ISNA(VLOOKUP(H71,Performances!I:M,4,FALSE)),"",VLOOKUP(H71,Performances!I:M,4,FALSE))</f>
      </c>
      <c r="M71" s="3">
        <f>IF(ISNA(VLOOKUP(H71,Performances!I:M,5,FALSE)),"",VLOOKUP(H71,Performances!I:M,5,FALSE))</f>
      </c>
    </row>
    <row r="72" spans="1:13" ht="409.5">
      <c r="A72" s="6" t="s">
        <v>483</v>
      </c>
      <c r="B72" s="6">
        <v>70</v>
      </c>
      <c r="C72" s="5">
        <f>IF(ISNA(VLOOKUP(A72,Performances!I:K,2,FALSE)),"",VLOOKUP(A72,Performances!I:K,2,FALSE))</f>
      </c>
      <c r="D72" s="5">
        <f>IF(ISNA(VLOOKUP(A72,Performances!I:K,3,FALSE)),"",VLOOKUP(A72,Performances!I:K,3,FALSE))</f>
      </c>
      <c r="E72" s="5">
        <f>IF(ISNA(VLOOKUP(A72,Performances!I:L,4,FALSE)),"",VLOOKUP(A72,Performances!I:L,4,FALSE))</f>
      </c>
      <c r="F72" s="5">
        <f>IF(ISNA(VLOOKUP(A72,Performances!I:M,5,FALSE)),"",VLOOKUP(A72,Performances!I:M,5,FALSE))</f>
      </c>
      <c r="H72" s="18" t="s">
        <v>583</v>
      </c>
      <c r="I72" s="18">
        <v>70</v>
      </c>
      <c r="J72" s="18">
        <f>IF(ISNA(VLOOKUP(H72,Performances!I:M,2,FALSE)),"",VLOOKUP(H72,Performances!I:M,2,FALSE))</f>
      </c>
      <c r="K72" s="18">
        <f>IF(ISNA(VLOOKUP(H72,Performances!I:M,3,FALSE)),"",VLOOKUP(H72,Performances!I:M,3,FALSE))</f>
      </c>
      <c r="L72" s="18">
        <f>IF(ISNA(VLOOKUP(H72,Performances!I:M,4,FALSE)),"",VLOOKUP(H72,Performances!I:M,4,FALSE))</f>
      </c>
      <c r="M72" s="18">
        <f>IF(ISNA(VLOOKUP(H72,Performances!I:M,5,FALSE)),"",VLOOKUP(H72,Performances!I:M,5,FALSE))</f>
      </c>
    </row>
    <row r="73" spans="1:13" ht="409.5">
      <c r="A73" s="2" t="s">
        <v>484</v>
      </c>
      <c r="B73" s="2">
        <v>71</v>
      </c>
      <c r="C73" s="3">
        <f>IF(ISNA(VLOOKUP(A73,Performances!I:K,2,FALSE)),"",VLOOKUP(A73,Performances!I:K,2,FALSE))</f>
      </c>
      <c r="D73" s="3">
        <f>IF(ISNA(VLOOKUP(A73,Performances!I:K,3,FALSE)),"",VLOOKUP(A73,Performances!I:K,3,FALSE))</f>
      </c>
      <c r="E73" s="3">
        <f>IF(ISNA(VLOOKUP(A73,Performances!I:L,4,FALSE)),"",VLOOKUP(A73,Performances!I:L,4,FALSE))</f>
      </c>
      <c r="F73" s="3">
        <f>IF(ISNA(VLOOKUP(A73,Performances!I:M,5,FALSE)),"",VLOOKUP(A73,Performances!I:M,5,FALSE))</f>
      </c>
      <c r="H73" s="3" t="s">
        <v>584</v>
      </c>
      <c r="I73" s="3">
        <v>71</v>
      </c>
      <c r="J73" s="3">
        <f>IF(ISNA(VLOOKUP(H73,Performances!I:M,2,FALSE)),"",VLOOKUP(H73,Performances!I:M,2,FALSE))</f>
      </c>
      <c r="K73" s="3">
        <f>IF(ISNA(VLOOKUP(H73,Performances!I:M,3,FALSE)),"",VLOOKUP(H73,Performances!I:M,3,FALSE))</f>
      </c>
      <c r="L73" s="3">
        <f>IF(ISNA(VLOOKUP(H73,Performances!I:M,4,FALSE)),"",VLOOKUP(H73,Performances!I:M,4,FALSE))</f>
      </c>
      <c r="M73" s="3">
        <f>IF(ISNA(VLOOKUP(H73,Performances!I:M,5,FALSE)),"",VLOOKUP(H73,Performances!I:M,5,FALSE))</f>
      </c>
    </row>
    <row r="74" spans="1:13" ht="409.5">
      <c r="A74" s="6" t="s">
        <v>485</v>
      </c>
      <c r="B74" s="6">
        <v>72</v>
      </c>
      <c r="C74" s="5">
        <f>IF(ISNA(VLOOKUP(A74,Performances!I:K,2,FALSE)),"",VLOOKUP(A74,Performances!I:K,2,FALSE))</f>
      </c>
      <c r="D74" s="5">
        <f>IF(ISNA(VLOOKUP(A74,Performances!I:K,3,FALSE)),"",VLOOKUP(A74,Performances!I:K,3,FALSE))</f>
      </c>
      <c r="E74" s="5">
        <f>IF(ISNA(VLOOKUP(A74,Performances!I:L,4,FALSE)),"",VLOOKUP(A74,Performances!I:L,4,FALSE))</f>
      </c>
      <c r="F74" s="5">
        <f>IF(ISNA(VLOOKUP(A74,Performances!I:M,5,FALSE)),"",VLOOKUP(A74,Performances!I:M,5,FALSE))</f>
      </c>
      <c r="H74" s="18" t="s">
        <v>585</v>
      </c>
      <c r="I74" s="18">
        <v>72</v>
      </c>
      <c r="J74" s="18">
        <f>IF(ISNA(VLOOKUP(H74,Performances!I:M,2,FALSE)),"",VLOOKUP(H74,Performances!I:M,2,FALSE))</f>
      </c>
      <c r="K74" s="18">
        <f>IF(ISNA(VLOOKUP(H74,Performances!I:M,3,FALSE)),"",VLOOKUP(H74,Performances!I:M,3,FALSE))</f>
      </c>
      <c r="L74" s="18">
        <f>IF(ISNA(VLOOKUP(H74,Performances!I:M,4,FALSE)),"",VLOOKUP(H74,Performances!I:M,4,FALSE))</f>
      </c>
      <c r="M74" s="18">
        <f>IF(ISNA(VLOOKUP(H74,Performances!I:M,5,FALSE)),"",VLOOKUP(H74,Performances!I:M,5,FALSE))</f>
      </c>
    </row>
    <row r="75" spans="1:13" ht="409.5">
      <c r="A75" s="2" t="s">
        <v>486</v>
      </c>
      <c r="B75" s="2">
        <v>73</v>
      </c>
      <c r="C75" s="3">
        <f>IF(ISNA(VLOOKUP(A75,Performances!I:K,2,FALSE)),"",VLOOKUP(A75,Performances!I:K,2,FALSE))</f>
      </c>
      <c r="D75" s="3">
        <f>IF(ISNA(VLOOKUP(A75,Performances!I:K,3,FALSE)),"",VLOOKUP(A75,Performances!I:K,3,FALSE))</f>
      </c>
      <c r="E75" s="3">
        <f>IF(ISNA(VLOOKUP(A75,Performances!I:L,4,FALSE)),"",VLOOKUP(A75,Performances!I:L,4,FALSE))</f>
      </c>
      <c r="F75" s="3">
        <f>IF(ISNA(VLOOKUP(A75,Performances!I:M,5,FALSE)),"",VLOOKUP(A75,Performances!I:M,5,FALSE))</f>
      </c>
      <c r="H75" s="3" t="s">
        <v>586</v>
      </c>
      <c r="I75" s="3">
        <v>73</v>
      </c>
      <c r="J75" s="3">
        <f>IF(ISNA(VLOOKUP(H75,Performances!I:M,2,FALSE)),"",VLOOKUP(H75,Performances!I:M,2,FALSE))</f>
      </c>
      <c r="K75" s="3">
        <f>IF(ISNA(VLOOKUP(H75,Performances!I:M,3,FALSE)),"",VLOOKUP(H75,Performances!I:M,3,FALSE))</f>
      </c>
      <c r="L75" s="3">
        <f>IF(ISNA(VLOOKUP(H75,Performances!I:M,4,FALSE)),"",VLOOKUP(H75,Performances!I:M,4,FALSE))</f>
      </c>
      <c r="M75" s="3">
        <f>IF(ISNA(VLOOKUP(H75,Performances!I:M,5,FALSE)),"",VLOOKUP(H75,Performances!I:M,5,FALSE))</f>
      </c>
    </row>
    <row r="76" spans="1:13" ht="409.5">
      <c r="A76" s="6" t="s">
        <v>487</v>
      </c>
      <c r="B76" s="6">
        <v>74</v>
      </c>
      <c r="C76" s="5">
        <f>IF(ISNA(VLOOKUP(A76,Performances!I:K,2,FALSE)),"",VLOOKUP(A76,Performances!I:K,2,FALSE))</f>
      </c>
      <c r="D76" s="5">
        <f>IF(ISNA(VLOOKUP(A76,Performances!I:K,3,FALSE)),"",VLOOKUP(A76,Performances!I:K,3,FALSE))</f>
      </c>
      <c r="E76" s="5">
        <f>IF(ISNA(VLOOKUP(A76,Performances!I:L,4,FALSE)),"",VLOOKUP(A76,Performances!I:L,4,FALSE))</f>
      </c>
      <c r="F76" s="5">
        <f>IF(ISNA(VLOOKUP(A76,Performances!I:M,5,FALSE)),"",VLOOKUP(A76,Performances!I:M,5,FALSE))</f>
      </c>
      <c r="H76" s="18" t="s">
        <v>587</v>
      </c>
      <c r="I76" s="18">
        <v>74</v>
      </c>
      <c r="J76" s="18">
        <f>IF(ISNA(VLOOKUP(H76,Performances!I:M,2,FALSE)),"",VLOOKUP(H76,Performances!I:M,2,FALSE))</f>
      </c>
      <c r="K76" s="18">
        <f>IF(ISNA(VLOOKUP(H76,Performances!I:M,3,FALSE)),"",VLOOKUP(H76,Performances!I:M,3,FALSE))</f>
      </c>
      <c r="L76" s="18">
        <f>IF(ISNA(VLOOKUP(H76,Performances!I:M,4,FALSE)),"",VLOOKUP(H76,Performances!I:M,4,FALSE))</f>
      </c>
      <c r="M76" s="18">
        <f>IF(ISNA(VLOOKUP(H76,Performances!I:M,5,FALSE)),"",VLOOKUP(H76,Performances!I:M,5,FALSE))</f>
      </c>
    </row>
    <row r="77" spans="1:13" ht="409.5">
      <c r="A77" s="2" t="s">
        <v>488</v>
      </c>
      <c r="B77" s="2">
        <v>75</v>
      </c>
      <c r="C77" s="3">
        <f>IF(ISNA(VLOOKUP(A77,Performances!I:K,2,FALSE)),"",VLOOKUP(A77,Performances!I:K,2,FALSE))</f>
      </c>
      <c r="D77" s="3">
        <f>IF(ISNA(VLOOKUP(A77,Performances!I:K,3,FALSE)),"",VLOOKUP(A77,Performances!I:K,3,FALSE))</f>
      </c>
      <c r="E77" s="3">
        <f>IF(ISNA(VLOOKUP(A77,Performances!I:L,4,FALSE)),"",VLOOKUP(A77,Performances!I:L,4,FALSE))</f>
      </c>
      <c r="F77" s="3">
        <f>IF(ISNA(VLOOKUP(A77,Performances!I:M,5,FALSE)),"",VLOOKUP(A77,Performances!I:M,5,FALSE))</f>
      </c>
      <c r="H77" s="3" t="s">
        <v>588</v>
      </c>
      <c r="I77" s="3">
        <v>75</v>
      </c>
      <c r="J77" s="3">
        <f>IF(ISNA(VLOOKUP(H77,Performances!I:M,2,FALSE)),"",VLOOKUP(H77,Performances!I:M,2,FALSE))</f>
      </c>
      <c r="K77" s="3">
        <f>IF(ISNA(VLOOKUP(H77,Performances!I:M,3,FALSE)),"",VLOOKUP(H77,Performances!I:M,3,FALSE))</f>
      </c>
      <c r="L77" s="3">
        <f>IF(ISNA(VLOOKUP(H77,Performances!I:M,4,FALSE)),"",VLOOKUP(H77,Performances!I:M,4,FALSE))</f>
      </c>
      <c r="M77" s="3">
        <f>IF(ISNA(VLOOKUP(H77,Performances!I:M,5,FALSE)),"",VLOOKUP(H77,Performances!I:M,5,FALSE))</f>
      </c>
    </row>
    <row r="78" spans="1:13" ht="409.5">
      <c r="A78" s="6" t="s">
        <v>489</v>
      </c>
      <c r="B78" s="6">
        <v>76</v>
      </c>
      <c r="C78" s="5">
        <f>IF(ISNA(VLOOKUP(A78,Performances!I:K,2,FALSE)),"",VLOOKUP(A78,Performances!I:K,2,FALSE))</f>
      </c>
      <c r="D78" s="5">
        <f>IF(ISNA(VLOOKUP(A78,Performances!I:K,3,FALSE)),"",VLOOKUP(A78,Performances!I:K,3,FALSE))</f>
      </c>
      <c r="E78" s="5">
        <f>IF(ISNA(VLOOKUP(A78,Performances!I:L,4,FALSE)),"",VLOOKUP(A78,Performances!I:L,4,FALSE))</f>
      </c>
      <c r="F78" s="5">
        <f>IF(ISNA(VLOOKUP(A78,Performances!I:M,5,FALSE)),"",VLOOKUP(A78,Performances!I:M,5,FALSE))</f>
      </c>
      <c r="H78" s="18" t="s">
        <v>589</v>
      </c>
      <c r="I78" s="18">
        <v>76</v>
      </c>
      <c r="J78" s="18">
        <f>IF(ISNA(VLOOKUP(H78,Performances!I:M,2,FALSE)),"",VLOOKUP(H78,Performances!I:M,2,FALSE))</f>
      </c>
      <c r="K78" s="18">
        <f>IF(ISNA(VLOOKUP(H78,Performances!I:M,3,FALSE)),"",VLOOKUP(H78,Performances!I:M,3,FALSE))</f>
      </c>
      <c r="L78" s="18">
        <f>IF(ISNA(VLOOKUP(H78,Performances!I:M,4,FALSE)),"",VLOOKUP(H78,Performances!I:M,4,FALSE))</f>
      </c>
      <c r="M78" s="18">
        <f>IF(ISNA(VLOOKUP(H78,Performances!I:M,5,FALSE)),"",VLOOKUP(H78,Performances!I:M,5,FALSE))</f>
      </c>
    </row>
    <row r="79" spans="1:13" ht="409.5">
      <c r="A79" s="2" t="s">
        <v>490</v>
      </c>
      <c r="B79" s="2">
        <v>77</v>
      </c>
      <c r="C79" s="3">
        <f>IF(ISNA(VLOOKUP(A79,Performances!I:K,2,FALSE)),"",VLOOKUP(A79,Performances!I:K,2,FALSE))</f>
      </c>
      <c r="D79" s="3">
        <f>IF(ISNA(VLOOKUP(A79,Performances!I:K,3,FALSE)),"",VLOOKUP(A79,Performances!I:K,3,FALSE))</f>
      </c>
      <c r="E79" s="3">
        <f>IF(ISNA(VLOOKUP(A79,Performances!I:L,4,FALSE)),"",VLOOKUP(A79,Performances!I:L,4,FALSE))</f>
      </c>
      <c r="F79" s="3">
        <f>IF(ISNA(VLOOKUP(A79,Performances!I:M,5,FALSE)),"",VLOOKUP(A79,Performances!I:M,5,FALSE))</f>
      </c>
      <c r="H79" s="3" t="s">
        <v>590</v>
      </c>
      <c r="I79" s="3">
        <v>77</v>
      </c>
      <c r="J79" s="3">
        <f>IF(ISNA(VLOOKUP(H79,Performances!I:M,2,FALSE)),"",VLOOKUP(H79,Performances!I:M,2,FALSE))</f>
      </c>
      <c r="K79" s="3">
        <f>IF(ISNA(VLOOKUP(H79,Performances!I:M,3,FALSE)),"",VLOOKUP(H79,Performances!I:M,3,FALSE))</f>
      </c>
      <c r="L79" s="3">
        <f>IF(ISNA(VLOOKUP(H79,Performances!I:M,4,FALSE)),"",VLOOKUP(H79,Performances!I:M,4,FALSE))</f>
      </c>
      <c r="M79" s="3">
        <f>IF(ISNA(VLOOKUP(H79,Performances!I:M,5,FALSE)),"",VLOOKUP(H79,Performances!I:M,5,FALSE))</f>
      </c>
    </row>
    <row r="80" spans="1:13" ht="409.5">
      <c r="A80" s="6" t="s">
        <v>491</v>
      </c>
      <c r="B80" s="6">
        <v>78</v>
      </c>
      <c r="C80" s="5">
        <f>IF(ISNA(VLOOKUP(A80,Performances!I:K,2,FALSE)),"",VLOOKUP(A80,Performances!I:K,2,FALSE))</f>
      </c>
      <c r="D80" s="5">
        <f>IF(ISNA(VLOOKUP(A80,Performances!I:K,3,FALSE)),"",VLOOKUP(A80,Performances!I:K,3,FALSE))</f>
      </c>
      <c r="E80" s="5">
        <f>IF(ISNA(VLOOKUP(A80,Performances!I:L,4,FALSE)),"",VLOOKUP(A80,Performances!I:L,4,FALSE))</f>
      </c>
      <c r="F80" s="5">
        <f>IF(ISNA(VLOOKUP(A80,Performances!I:M,5,FALSE)),"",VLOOKUP(A80,Performances!I:M,5,FALSE))</f>
      </c>
      <c r="H80" s="18" t="s">
        <v>591</v>
      </c>
      <c r="I80" s="18">
        <v>78</v>
      </c>
      <c r="J80" s="18">
        <f>IF(ISNA(VLOOKUP(H80,Performances!I:M,2,FALSE)),"",VLOOKUP(H80,Performances!I:M,2,FALSE))</f>
      </c>
      <c r="K80" s="18">
        <f>IF(ISNA(VLOOKUP(H80,Performances!I:M,3,FALSE)),"",VLOOKUP(H80,Performances!I:M,3,FALSE))</f>
      </c>
      <c r="L80" s="18">
        <f>IF(ISNA(VLOOKUP(H80,Performances!I:M,4,FALSE)),"",VLOOKUP(H80,Performances!I:M,4,FALSE))</f>
      </c>
      <c r="M80" s="18">
        <f>IF(ISNA(VLOOKUP(H80,Performances!I:M,5,FALSE)),"",VLOOKUP(H80,Performances!I:M,5,FALSE))</f>
      </c>
    </row>
    <row r="81" spans="1:13" ht="409.5">
      <c r="A81" s="2" t="s">
        <v>492</v>
      </c>
      <c r="B81" s="2">
        <v>79</v>
      </c>
      <c r="C81" s="3">
        <f>IF(ISNA(VLOOKUP(A81,Performances!I:K,2,FALSE)),"",VLOOKUP(A81,Performances!I:K,2,FALSE))</f>
      </c>
      <c r="D81" s="3">
        <f>IF(ISNA(VLOOKUP(A81,Performances!I:K,3,FALSE)),"",VLOOKUP(A81,Performances!I:K,3,FALSE))</f>
      </c>
      <c r="E81" s="3">
        <f>IF(ISNA(VLOOKUP(A81,Performances!I:L,4,FALSE)),"",VLOOKUP(A81,Performances!I:L,4,FALSE))</f>
      </c>
      <c r="F81" s="3">
        <f>IF(ISNA(VLOOKUP(A81,Performances!I:M,5,FALSE)),"",VLOOKUP(A81,Performances!I:M,5,FALSE))</f>
      </c>
      <c r="H81" s="3" t="s">
        <v>592</v>
      </c>
      <c r="I81" s="3">
        <v>79</v>
      </c>
      <c r="J81" s="3">
        <f>IF(ISNA(VLOOKUP(H81,Performances!I:M,2,FALSE)),"",VLOOKUP(H81,Performances!I:M,2,FALSE))</f>
      </c>
      <c r="K81" s="3">
        <f>IF(ISNA(VLOOKUP(H81,Performances!I:M,3,FALSE)),"",VLOOKUP(H81,Performances!I:M,3,FALSE))</f>
      </c>
      <c r="L81" s="3">
        <f>IF(ISNA(VLOOKUP(H81,Performances!I:M,4,FALSE)),"",VLOOKUP(H81,Performances!I:M,4,FALSE))</f>
      </c>
      <c r="M81" s="3">
        <f>IF(ISNA(VLOOKUP(H81,Performances!I:M,5,FALSE)),"",VLOOKUP(H81,Performances!I:M,5,FALSE))</f>
      </c>
    </row>
    <row r="82" spans="1:13" ht="409.5">
      <c r="A82" s="6" t="s">
        <v>493</v>
      </c>
      <c r="B82" s="6">
        <v>80</v>
      </c>
      <c r="C82" s="5">
        <f>IF(ISNA(VLOOKUP(A82,Performances!I:K,2,FALSE)),"",VLOOKUP(A82,Performances!I:K,2,FALSE))</f>
      </c>
      <c r="D82" s="5">
        <f>IF(ISNA(VLOOKUP(A82,Performances!I:K,3,FALSE)),"",VLOOKUP(A82,Performances!I:K,3,FALSE))</f>
      </c>
      <c r="E82" s="5">
        <f>IF(ISNA(VLOOKUP(A82,Performances!I:L,4,FALSE)),"",VLOOKUP(A82,Performances!I:L,4,FALSE))</f>
      </c>
      <c r="F82" s="5">
        <f>IF(ISNA(VLOOKUP(A82,Performances!I:M,5,FALSE)),"",VLOOKUP(A82,Performances!I:M,5,FALSE))</f>
      </c>
      <c r="H82" s="18" t="s">
        <v>593</v>
      </c>
      <c r="I82" s="18">
        <v>80</v>
      </c>
      <c r="J82" s="18">
        <f>IF(ISNA(VLOOKUP(H82,Performances!I:M,2,FALSE)),"",VLOOKUP(H82,Performances!I:M,2,FALSE))</f>
      </c>
      <c r="K82" s="18">
        <f>IF(ISNA(VLOOKUP(H82,Performances!I:M,3,FALSE)),"",VLOOKUP(H82,Performances!I:M,3,FALSE))</f>
      </c>
      <c r="L82" s="18">
        <f>IF(ISNA(VLOOKUP(H82,Performances!I:M,4,FALSE)),"",VLOOKUP(H82,Performances!I:M,4,FALSE))</f>
      </c>
      <c r="M82" s="18">
        <f>IF(ISNA(VLOOKUP(H82,Performances!I:M,5,FALSE)),"",VLOOKUP(H82,Performances!I:M,5,FALSE))</f>
      </c>
    </row>
    <row r="83" spans="1:13" ht="409.5">
      <c r="A83" s="2" t="s">
        <v>494</v>
      </c>
      <c r="B83" s="2">
        <v>81</v>
      </c>
      <c r="C83" s="3">
        <f>IF(ISNA(VLOOKUP(A83,Performances!I:K,2,FALSE)),"",VLOOKUP(A83,Performances!I:K,2,FALSE))</f>
      </c>
      <c r="D83" s="3">
        <f>IF(ISNA(VLOOKUP(A83,Performances!I:K,3,FALSE)),"",VLOOKUP(A83,Performances!I:K,3,FALSE))</f>
      </c>
      <c r="E83" s="3">
        <f>IF(ISNA(VLOOKUP(A83,Performances!I:L,4,FALSE)),"",VLOOKUP(A83,Performances!I:L,4,FALSE))</f>
      </c>
      <c r="F83" s="3">
        <f>IF(ISNA(VLOOKUP(A83,Performances!I:M,5,FALSE)),"",VLOOKUP(A83,Performances!I:M,5,FALSE))</f>
      </c>
      <c r="H83" s="3" t="s">
        <v>594</v>
      </c>
      <c r="I83" s="3">
        <v>81</v>
      </c>
      <c r="J83" s="3">
        <f>IF(ISNA(VLOOKUP(H83,Performances!I:M,2,FALSE)),"",VLOOKUP(H83,Performances!I:M,2,FALSE))</f>
      </c>
      <c r="K83" s="3">
        <f>IF(ISNA(VLOOKUP(H83,Performances!I:M,3,FALSE)),"",VLOOKUP(H83,Performances!I:M,3,FALSE))</f>
      </c>
      <c r="L83" s="3">
        <f>IF(ISNA(VLOOKUP(H83,Performances!I:M,4,FALSE)),"",VLOOKUP(H83,Performances!I:M,4,FALSE))</f>
      </c>
      <c r="M83" s="3">
        <f>IF(ISNA(VLOOKUP(H83,Performances!I:M,5,FALSE)),"",VLOOKUP(H83,Performances!I:M,5,FALSE))</f>
      </c>
    </row>
    <row r="84" spans="1:13" ht="409.5">
      <c r="A84" s="6" t="s">
        <v>495</v>
      </c>
      <c r="B84" s="6">
        <v>82</v>
      </c>
      <c r="C84" s="5">
        <f>IF(ISNA(VLOOKUP(A84,Performances!I:K,2,FALSE)),"",VLOOKUP(A84,Performances!I:K,2,FALSE))</f>
      </c>
      <c r="D84" s="5">
        <f>IF(ISNA(VLOOKUP(A84,Performances!I:K,3,FALSE)),"",VLOOKUP(A84,Performances!I:K,3,FALSE))</f>
      </c>
      <c r="E84" s="5">
        <f>IF(ISNA(VLOOKUP(A84,Performances!I:L,4,FALSE)),"",VLOOKUP(A84,Performances!I:L,4,FALSE))</f>
      </c>
      <c r="F84" s="5">
        <f>IF(ISNA(VLOOKUP(A84,Performances!I:M,5,FALSE)),"",VLOOKUP(A84,Performances!I:M,5,FALSE))</f>
      </c>
      <c r="H84" s="18" t="s">
        <v>595</v>
      </c>
      <c r="I84" s="18">
        <v>82</v>
      </c>
      <c r="J84" s="18">
        <f>IF(ISNA(VLOOKUP(H84,Performances!I:M,2,FALSE)),"",VLOOKUP(H84,Performances!I:M,2,FALSE))</f>
      </c>
      <c r="K84" s="18">
        <f>IF(ISNA(VLOOKUP(H84,Performances!I:M,3,FALSE)),"",VLOOKUP(H84,Performances!I:M,3,FALSE))</f>
      </c>
      <c r="L84" s="18">
        <f>IF(ISNA(VLOOKUP(H84,Performances!I:M,4,FALSE)),"",VLOOKUP(H84,Performances!I:M,4,FALSE))</f>
      </c>
      <c r="M84" s="18">
        <f>IF(ISNA(VLOOKUP(H84,Performances!I:M,5,FALSE)),"",VLOOKUP(H84,Performances!I:M,5,FALSE))</f>
      </c>
    </row>
    <row r="85" spans="1:13" ht="409.5">
      <c r="A85" s="2" t="s">
        <v>496</v>
      </c>
      <c r="B85" s="2">
        <v>83</v>
      </c>
      <c r="C85" s="3">
        <f>IF(ISNA(VLOOKUP(A85,Performances!I:K,2,FALSE)),"",VLOOKUP(A85,Performances!I:K,2,FALSE))</f>
      </c>
      <c r="D85" s="3">
        <f>IF(ISNA(VLOOKUP(A85,Performances!I:K,3,FALSE)),"",VLOOKUP(A85,Performances!I:K,3,FALSE))</f>
      </c>
      <c r="E85" s="3">
        <f>IF(ISNA(VLOOKUP(A85,Performances!I:L,4,FALSE)),"",VLOOKUP(A85,Performances!I:L,4,FALSE))</f>
      </c>
      <c r="F85" s="3">
        <f>IF(ISNA(VLOOKUP(A85,Performances!I:M,5,FALSE)),"",VLOOKUP(A85,Performances!I:M,5,FALSE))</f>
      </c>
      <c r="H85" s="3" t="s">
        <v>596</v>
      </c>
      <c r="I85" s="3">
        <v>83</v>
      </c>
      <c r="J85" s="3">
        <f>IF(ISNA(VLOOKUP(H85,Performances!I:M,2,FALSE)),"",VLOOKUP(H85,Performances!I:M,2,FALSE))</f>
      </c>
      <c r="K85" s="3">
        <f>IF(ISNA(VLOOKUP(H85,Performances!I:M,3,FALSE)),"",VLOOKUP(H85,Performances!I:M,3,FALSE))</f>
      </c>
      <c r="L85" s="3">
        <f>IF(ISNA(VLOOKUP(H85,Performances!I:M,4,FALSE)),"",VLOOKUP(H85,Performances!I:M,4,FALSE))</f>
      </c>
      <c r="M85" s="3">
        <f>IF(ISNA(VLOOKUP(H85,Performances!I:M,5,FALSE)),"",VLOOKUP(H85,Performances!I:M,5,FALSE))</f>
      </c>
    </row>
    <row r="86" spans="1:13" ht="409.5">
      <c r="A86" s="6" t="s">
        <v>497</v>
      </c>
      <c r="B86" s="6">
        <v>84</v>
      </c>
      <c r="C86" s="5">
        <f>IF(ISNA(VLOOKUP(A86,Performances!I:K,2,FALSE)),"",VLOOKUP(A86,Performances!I:K,2,FALSE))</f>
      </c>
      <c r="D86" s="5">
        <f>IF(ISNA(VLOOKUP(A86,Performances!I:K,3,FALSE)),"",VLOOKUP(A86,Performances!I:K,3,FALSE))</f>
      </c>
      <c r="E86" s="5">
        <f>IF(ISNA(VLOOKUP(A86,Performances!I:L,4,FALSE)),"",VLOOKUP(A86,Performances!I:L,4,FALSE))</f>
      </c>
      <c r="F86" s="5">
        <f>IF(ISNA(VLOOKUP(A86,Performances!I:M,5,FALSE)),"",VLOOKUP(A86,Performances!I:M,5,FALSE))</f>
      </c>
      <c r="H86" s="18" t="s">
        <v>597</v>
      </c>
      <c r="I86" s="18">
        <v>84</v>
      </c>
      <c r="J86" s="18">
        <f>IF(ISNA(VLOOKUP(H86,Performances!I:M,2,FALSE)),"",VLOOKUP(H86,Performances!I:M,2,FALSE))</f>
      </c>
      <c r="K86" s="18">
        <f>IF(ISNA(VLOOKUP(H86,Performances!I:M,3,FALSE)),"",VLOOKUP(H86,Performances!I:M,3,FALSE))</f>
      </c>
      <c r="L86" s="18">
        <f>IF(ISNA(VLOOKUP(H86,Performances!I:M,4,FALSE)),"",VLOOKUP(H86,Performances!I:M,4,FALSE))</f>
      </c>
      <c r="M86" s="18">
        <f>IF(ISNA(VLOOKUP(H86,Performances!I:M,5,FALSE)),"",VLOOKUP(H86,Performances!I:M,5,FALSE))</f>
      </c>
    </row>
    <row r="87" spans="1:13" ht="409.5">
      <c r="A87" s="2" t="s">
        <v>498</v>
      </c>
      <c r="B87" s="2">
        <v>85</v>
      </c>
      <c r="C87" s="3">
        <f>IF(ISNA(VLOOKUP(A87,Performances!I:K,2,FALSE)),"",VLOOKUP(A87,Performances!I:K,2,FALSE))</f>
      </c>
      <c r="D87" s="3">
        <f>IF(ISNA(VLOOKUP(A87,Performances!I:K,3,FALSE)),"",VLOOKUP(A87,Performances!I:K,3,FALSE))</f>
      </c>
      <c r="E87" s="3">
        <f>IF(ISNA(VLOOKUP(A87,Performances!I:L,4,FALSE)),"",VLOOKUP(A87,Performances!I:L,4,FALSE))</f>
      </c>
      <c r="F87" s="3">
        <f>IF(ISNA(VLOOKUP(A87,Performances!I:M,5,FALSE)),"",VLOOKUP(A87,Performances!I:M,5,FALSE))</f>
      </c>
      <c r="H87" s="3" t="s">
        <v>598</v>
      </c>
      <c r="I87" s="3">
        <v>85</v>
      </c>
      <c r="J87" s="3">
        <f>IF(ISNA(VLOOKUP(H87,Performances!I:M,2,FALSE)),"",VLOOKUP(H87,Performances!I:M,2,FALSE))</f>
      </c>
      <c r="K87" s="3">
        <f>IF(ISNA(VLOOKUP(H87,Performances!I:M,3,FALSE)),"",VLOOKUP(H87,Performances!I:M,3,FALSE))</f>
      </c>
      <c r="L87" s="3">
        <f>IF(ISNA(VLOOKUP(H87,Performances!I:M,4,FALSE)),"",VLOOKUP(H87,Performances!I:M,4,FALSE))</f>
      </c>
      <c r="M87" s="3">
        <f>IF(ISNA(VLOOKUP(H87,Performances!I:M,5,FALSE)),"",VLOOKUP(H87,Performances!I:M,5,FALSE))</f>
      </c>
    </row>
    <row r="88" spans="1:13" ht="409.5">
      <c r="A88" s="6" t="s">
        <v>499</v>
      </c>
      <c r="B88" s="6">
        <v>86</v>
      </c>
      <c r="C88" s="5">
        <f>IF(ISNA(VLOOKUP(A88,Performances!I:K,2,FALSE)),"",VLOOKUP(A88,Performances!I:K,2,FALSE))</f>
      </c>
      <c r="D88" s="5">
        <f>IF(ISNA(VLOOKUP(A88,Performances!I:K,3,FALSE)),"",VLOOKUP(A88,Performances!I:K,3,FALSE))</f>
      </c>
      <c r="E88" s="5">
        <f>IF(ISNA(VLOOKUP(A88,Performances!I:L,4,FALSE)),"",VLOOKUP(A88,Performances!I:L,4,FALSE))</f>
      </c>
      <c r="F88" s="5">
        <f>IF(ISNA(VLOOKUP(A88,Performances!I:M,5,FALSE)),"",VLOOKUP(A88,Performances!I:M,5,FALSE))</f>
      </c>
      <c r="H88" s="18" t="s">
        <v>599</v>
      </c>
      <c r="I88" s="18">
        <v>86</v>
      </c>
      <c r="J88" s="18">
        <f>IF(ISNA(VLOOKUP(H88,Performances!I:M,2,FALSE)),"",VLOOKUP(H88,Performances!I:M,2,FALSE))</f>
      </c>
      <c r="K88" s="18">
        <f>IF(ISNA(VLOOKUP(H88,Performances!I:M,3,FALSE)),"",VLOOKUP(H88,Performances!I:M,3,FALSE))</f>
      </c>
      <c r="L88" s="18">
        <f>IF(ISNA(VLOOKUP(H88,Performances!I:M,4,FALSE)),"",VLOOKUP(H88,Performances!I:M,4,FALSE))</f>
      </c>
      <c r="M88" s="18">
        <f>IF(ISNA(VLOOKUP(H88,Performances!I:M,5,FALSE)),"",VLOOKUP(H88,Performances!I:M,5,FALSE))</f>
      </c>
    </row>
    <row r="89" spans="1:13" ht="409.5">
      <c r="A89" s="2" t="s">
        <v>500</v>
      </c>
      <c r="B89" s="2">
        <v>87</v>
      </c>
      <c r="C89" s="3">
        <f>IF(ISNA(VLOOKUP(A89,Performances!I:K,2,FALSE)),"",VLOOKUP(A89,Performances!I:K,2,FALSE))</f>
      </c>
      <c r="D89" s="3">
        <f>IF(ISNA(VLOOKUP(A89,Performances!I:K,3,FALSE)),"",VLOOKUP(A89,Performances!I:K,3,FALSE))</f>
      </c>
      <c r="E89" s="3">
        <f>IF(ISNA(VLOOKUP(A89,Performances!I:L,4,FALSE)),"",VLOOKUP(A89,Performances!I:L,4,FALSE))</f>
      </c>
      <c r="F89" s="3">
        <f>IF(ISNA(VLOOKUP(A89,Performances!I:M,5,FALSE)),"",VLOOKUP(A89,Performances!I:M,5,FALSE))</f>
      </c>
      <c r="H89" s="3" t="s">
        <v>600</v>
      </c>
      <c r="I89" s="3">
        <v>87</v>
      </c>
      <c r="J89" s="3">
        <f>IF(ISNA(VLOOKUP(H89,Performances!I:M,2,FALSE)),"",VLOOKUP(H89,Performances!I:M,2,FALSE))</f>
      </c>
      <c r="K89" s="3">
        <f>IF(ISNA(VLOOKUP(H89,Performances!I:M,3,FALSE)),"",VLOOKUP(H89,Performances!I:M,3,FALSE))</f>
      </c>
      <c r="L89" s="3">
        <f>IF(ISNA(VLOOKUP(H89,Performances!I:M,4,FALSE)),"",VLOOKUP(H89,Performances!I:M,4,FALSE))</f>
      </c>
      <c r="M89" s="3">
        <f>IF(ISNA(VLOOKUP(H89,Performances!I:M,5,FALSE)),"",VLOOKUP(H89,Performances!I:M,5,FALSE))</f>
      </c>
    </row>
    <row r="90" spans="1:13" ht="409.5">
      <c r="A90" s="6" t="s">
        <v>501</v>
      </c>
      <c r="B90" s="6">
        <v>88</v>
      </c>
      <c r="C90" s="5">
        <f>IF(ISNA(VLOOKUP(A90,Performances!I:K,2,FALSE)),"",VLOOKUP(A90,Performances!I:K,2,FALSE))</f>
      </c>
      <c r="D90" s="5">
        <f>IF(ISNA(VLOOKUP(A90,Performances!I:K,3,FALSE)),"",VLOOKUP(A90,Performances!I:K,3,FALSE))</f>
      </c>
      <c r="E90" s="5">
        <f>IF(ISNA(VLOOKUP(A90,Performances!I:L,4,FALSE)),"",VLOOKUP(A90,Performances!I:L,4,FALSE))</f>
      </c>
      <c r="F90" s="5">
        <f>IF(ISNA(VLOOKUP(A90,Performances!I:M,5,FALSE)),"",VLOOKUP(A90,Performances!I:M,5,FALSE))</f>
      </c>
      <c r="H90" s="18" t="s">
        <v>601</v>
      </c>
      <c r="I90" s="18">
        <v>88</v>
      </c>
      <c r="J90" s="18">
        <f>IF(ISNA(VLOOKUP(H90,Performances!I:M,2,FALSE)),"",VLOOKUP(H90,Performances!I:M,2,FALSE))</f>
      </c>
      <c r="K90" s="18">
        <f>IF(ISNA(VLOOKUP(H90,Performances!I:M,3,FALSE)),"",VLOOKUP(H90,Performances!I:M,3,FALSE))</f>
      </c>
      <c r="L90" s="18">
        <f>IF(ISNA(VLOOKUP(H90,Performances!I:M,4,FALSE)),"",VLOOKUP(H90,Performances!I:M,4,FALSE))</f>
      </c>
      <c r="M90" s="18">
        <f>IF(ISNA(VLOOKUP(H90,Performances!I:M,5,FALSE)),"",VLOOKUP(H90,Performances!I:M,5,FALSE))</f>
      </c>
    </row>
    <row r="91" spans="1:13" ht="409.5">
      <c r="A91" s="2" t="s">
        <v>502</v>
      </c>
      <c r="B91" s="2">
        <v>89</v>
      </c>
      <c r="C91" s="3">
        <f>IF(ISNA(VLOOKUP(A91,Performances!I:K,2,FALSE)),"",VLOOKUP(A91,Performances!I:K,2,FALSE))</f>
      </c>
      <c r="D91" s="3">
        <f>IF(ISNA(VLOOKUP(A91,Performances!I:K,3,FALSE)),"",VLOOKUP(A91,Performances!I:K,3,FALSE))</f>
      </c>
      <c r="E91" s="3">
        <f>IF(ISNA(VLOOKUP(A91,Performances!I:L,4,FALSE)),"",VLOOKUP(A91,Performances!I:L,4,FALSE))</f>
      </c>
      <c r="F91" s="3">
        <f>IF(ISNA(VLOOKUP(A91,Performances!I:M,5,FALSE)),"",VLOOKUP(A91,Performances!I:M,5,FALSE))</f>
      </c>
      <c r="H91" s="3" t="s">
        <v>602</v>
      </c>
      <c r="I91" s="3">
        <v>89</v>
      </c>
      <c r="J91" s="3">
        <f>IF(ISNA(VLOOKUP(H91,Performances!I:M,2,FALSE)),"",VLOOKUP(H91,Performances!I:M,2,FALSE))</f>
      </c>
      <c r="K91" s="3">
        <f>IF(ISNA(VLOOKUP(H91,Performances!I:M,3,FALSE)),"",VLOOKUP(H91,Performances!I:M,3,FALSE))</f>
      </c>
      <c r="L91" s="3">
        <f>IF(ISNA(VLOOKUP(H91,Performances!I:M,4,FALSE)),"",VLOOKUP(H91,Performances!I:M,4,FALSE))</f>
      </c>
      <c r="M91" s="3">
        <f>IF(ISNA(VLOOKUP(H91,Performances!I:M,5,FALSE)),"",VLOOKUP(H91,Performances!I:M,5,FALSE))</f>
      </c>
    </row>
    <row r="92" spans="1:13" ht="409.5">
      <c r="A92" s="6" t="s">
        <v>503</v>
      </c>
      <c r="B92" s="6">
        <v>90</v>
      </c>
      <c r="C92" s="5">
        <f>IF(ISNA(VLOOKUP(A92,Performances!I:K,2,FALSE)),"",VLOOKUP(A92,Performances!I:K,2,FALSE))</f>
      </c>
      <c r="D92" s="5">
        <f>IF(ISNA(VLOOKUP(A92,Performances!I:K,3,FALSE)),"",VLOOKUP(A92,Performances!I:K,3,FALSE))</f>
      </c>
      <c r="E92" s="5">
        <f>IF(ISNA(VLOOKUP(A92,Performances!I:L,4,FALSE)),"",VLOOKUP(A92,Performances!I:L,4,FALSE))</f>
      </c>
      <c r="F92" s="5">
        <f>IF(ISNA(VLOOKUP(A92,Performances!I:M,5,FALSE)),"",VLOOKUP(A92,Performances!I:M,5,FALSE))</f>
      </c>
      <c r="H92" s="18" t="s">
        <v>603</v>
      </c>
      <c r="I92" s="18">
        <v>90</v>
      </c>
      <c r="J92" s="18">
        <f>IF(ISNA(VLOOKUP(H92,Performances!I:M,2,FALSE)),"",VLOOKUP(H92,Performances!I:M,2,FALSE))</f>
      </c>
      <c r="K92" s="18">
        <f>IF(ISNA(VLOOKUP(H92,Performances!I:M,3,FALSE)),"",VLOOKUP(H92,Performances!I:M,3,FALSE))</f>
      </c>
      <c r="L92" s="18">
        <f>IF(ISNA(VLOOKUP(H92,Performances!I:M,4,FALSE)),"",VLOOKUP(H92,Performances!I:M,4,FALSE))</f>
      </c>
      <c r="M92" s="18">
        <f>IF(ISNA(VLOOKUP(H92,Performances!I:M,5,FALSE)),"",VLOOKUP(H92,Performances!I:M,5,FALSE))</f>
      </c>
    </row>
    <row r="93" spans="1:13" ht="409.5">
      <c r="A93" s="2" t="s">
        <v>504</v>
      </c>
      <c r="B93" s="2">
        <v>91</v>
      </c>
      <c r="C93" s="3">
        <f>IF(ISNA(VLOOKUP(A93,Performances!I:K,2,FALSE)),"",VLOOKUP(A93,Performances!I:K,2,FALSE))</f>
      </c>
      <c r="D93" s="3">
        <f>IF(ISNA(VLOOKUP(A93,Performances!I:K,3,FALSE)),"",VLOOKUP(A93,Performances!I:K,3,FALSE))</f>
      </c>
      <c r="E93" s="3">
        <f>IF(ISNA(VLOOKUP(A93,Performances!I:L,4,FALSE)),"",VLOOKUP(A93,Performances!I:L,4,FALSE))</f>
      </c>
      <c r="F93" s="3">
        <f>IF(ISNA(VLOOKUP(A93,Performances!I:M,5,FALSE)),"",VLOOKUP(A93,Performances!I:M,5,FALSE))</f>
      </c>
      <c r="H93" s="3" t="s">
        <v>604</v>
      </c>
      <c r="I93" s="3">
        <v>91</v>
      </c>
      <c r="J93" s="3">
        <f>IF(ISNA(VLOOKUP(H93,Performances!I:M,2,FALSE)),"",VLOOKUP(H93,Performances!I:M,2,FALSE))</f>
      </c>
      <c r="K93" s="3">
        <f>IF(ISNA(VLOOKUP(H93,Performances!I:M,3,FALSE)),"",VLOOKUP(H93,Performances!I:M,3,FALSE))</f>
      </c>
      <c r="L93" s="3">
        <f>IF(ISNA(VLOOKUP(H93,Performances!I:M,4,FALSE)),"",VLOOKUP(H93,Performances!I:M,4,FALSE))</f>
      </c>
      <c r="M93" s="3">
        <f>IF(ISNA(VLOOKUP(H93,Performances!I:M,5,FALSE)),"",VLOOKUP(H93,Performances!I:M,5,FALSE))</f>
      </c>
    </row>
    <row r="94" spans="1:13" ht="409.5">
      <c r="A94" s="6" t="s">
        <v>505</v>
      </c>
      <c r="B94" s="6">
        <v>92</v>
      </c>
      <c r="C94" s="5">
        <f>IF(ISNA(VLOOKUP(A94,Performances!I:K,2,FALSE)),"",VLOOKUP(A94,Performances!I:K,2,FALSE))</f>
      </c>
      <c r="D94" s="5">
        <f>IF(ISNA(VLOOKUP(A94,Performances!I:K,3,FALSE)),"",VLOOKUP(A94,Performances!I:K,3,FALSE))</f>
      </c>
      <c r="E94" s="5">
        <f>IF(ISNA(VLOOKUP(A94,Performances!I:L,4,FALSE)),"",VLOOKUP(A94,Performances!I:L,4,FALSE))</f>
      </c>
      <c r="F94" s="5">
        <f>IF(ISNA(VLOOKUP(A94,Performances!I:M,5,FALSE)),"",VLOOKUP(A94,Performances!I:M,5,FALSE))</f>
      </c>
      <c r="H94" s="18" t="s">
        <v>605</v>
      </c>
      <c r="I94" s="18">
        <v>92</v>
      </c>
      <c r="J94" s="18">
        <f>IF(ISNA(VLOOKUP(H94,Performances!I:M,2,FALSE)),"",VLOOKUP(H94,Performances!I:M,2,FALSE))</f>
      </c>
      <c r="K94" s="18">
        <f>IF(ISNA(VLOOKUP(H94,Performances!I:M,3,FALSE)),"",VLOOKUP(H94,Performances!I:M,3,FALSE))</f>
      </c>
      <c r="L94" s="18">
        <f>IF(ISNA(VLOOKUP(H94,Performances!I:M,4,FALSE)),"",VLOOKUP(H94,Performances!I:M,4,FALSE))</f>
      </c>
      <c r="M94" s="18">
        <f>IF(ISNA(VLOOKUP(H94,Performances!I:M,5,FALSE)),"",VLOOKUP(H94,Performances!I:M,5,FALSE))</f>
      </c>
    </row>
    <row r="95" spans="1:13" ht="409.5">
      <c r="A95" s="2" t="s">
        <v>506</v>
      </c>
      <c r="B95" s="2">
        <v>93</v>
      </c>
      <c r="C95" s="3">
        <f>IF(ISNA(VLOOKUP(A95,Performances!I:K,2,FALSE)),"",VLOOKUP(A95,Performances!I:K,2,FALSE))</f>
      </c>
      <c r="D95" s="3">
        <f>IF(ISNA(VLOOKUP(A95,Performances!I:K,3,FALSE)),"",VLOOKUP(A95,Performances!I:K,3,FALSE))</f>
      </c>
      <c r="E95" s="3">
        <f>IF(ISNA(VLOOKUP(A95,Performances!I:L,4,FALSE)),"",VLOOKUP(A95,Performances!I:L,4,FALSE))</f>
      </c>
      <c r="F95" s="3">
        <f>IF(ISNA(VLOOKUP(A95,Performances!I:M,5,FALSE)),"",VLOOKUP(A95,Performances!I:M,5,FALSE))</f>
      </c>
      <c r="H95" s="3" t="s">
        <v>606</v>
      </c>
      <c r="I95" s="3">
        <v>93</v>
      </c>
      <c r="J95" s="3">
        <f>IF(ISNA(VLOOKUP(H95,Performances!I:M,2,FALSE)),"",VLOOKUP(H95,Performances!I:M,2,FALSE))</f>
      </c>
      <c r="K95" s="3">
        <f>IF(ISNA(VLOOKUP(H95,Performances!I:M,3,FALSE)),"",VLOOKUP(H95,Performances!I:M,3,FALSE))</f>
      </c>
      <c r="L95" s="3">
        <f>IF(ISNA(VLOOKUP(H95,Performances!I:M,4,FALSE)),"",VLOOKUP(H95,Performances!I:M,4,FALSE))</f>
      </c>
      <c r="M95" s="3">
        <f>IF(ISNA(VLOOKUP(H95,Performances!I:M,5,FALSE)),"",VLOOKUP(H95,Performances!I:M,5,FALSE))</f>
      </c>
    </row>
    <row r="96" spans="1:13" ht="409.5">
      <c r="A96" s="6" t="s">
        <v>507</v>
      </c>
      <c r="B96" s="6">
        <v>94</v>
      </c>
      <c r="C96" s="5">
        <f>IF(ISNA(VLOOKUP(A96,Performances!I:K,2,FALSE)),"",VLOOKUP(A96,Performances!I:K,2,FALSE))</f>
      </c>
      <c r="D96" s="5">
        <f>IF(ISNA(VLOOKUP(A96,Performances!I:K,3,FALSE)),"",VLOOKUP(A96,Performances!I:K,3,FALSE))</f>
      </c>
      <c r="E96" s="5">
        <f>IF(ISNA(VLOOKUP(A96,Performances!I:L,4,FALSE)),"",VLOOKUP(A96,Performances!I:L,4,FALSE))</f>
      </c>
      <c r="F96" s="5">
        <f>IF(ISNA(VLOOKUP(A96,Performances!I:M,5,FALSE)),"",VLOOKUP(A96,Performances!I:M,5,FALSE))</f>
      </c>
      <c r="H96" s="18" t="s">
        <v>607</v>
      </c>
      <c r="I96" s="18">
        <v>94</v>
      </c>
      <c r="J96" s="18">
        <f>IF(ISNA(VLOOKUP(H96,Performances!I:M,2,FALSE)),"",VLOOKUP(H96,Performances!I:M,2,FALSE))</f>
      </c>
      <c r="K96" s="18">
        <f>IF(ISNA(VLOOKUP(H96,Performances!I:M,3,FALSE)),"",VLOOKUP(H96,Performances!I:M,3,FALSE))</f>
      </c>
      <c r="L96" s="18">
        <f>IF(ISNA(VLOOKUP(H96,Performances!I:M,4,FALSE)),"",VLOOKUP(H96,Performances!I:M,4,FALSE))</f>
      </c>
      <c r="M96" s="18">
        <f>IF(ISNA(VLOOKUP(H96,Performances!I:M,5,FALSE)),"",VLOOKUP(H96,Performances!I:M,5,FALSE))</f>
      </c>
    </row>
    <row r="97" spans="1:13" ht="409.5">
      <c r="A97" s="2" t="s">
        <v>508</v>
      </c>
      <c r="B97" s="2">
        <v>95</v>
      </c>
      <c r="C97" s="3">
        <f>IF(ISNA(VLOOKUP(A97,Performances!I:K,2,FALSE)),"",VLOOKUP(A97,Performances!I:K,2,FALSE))</f>
      </c>
      <c r="D97" s="3">
        <f>IF(ISNA(VLOOKUP(A97,Performances!I:K,3,FALSE)),"",VLOOKUP(A97,Performances!I:K,3,FALSE))</f>
      </c>
      <c r="E97" s="3">
        <f>IF(ISNA(VLOOKUP(A97,Performances!I:L,4,FALSE)),"",VLOOKUP(A97,Performances!I:L,4,FALSE))</f>
      </c>
      <c r="F97" s="3">
        <f>IF(ISNA(VLOOKUP(A97,Performances!I:M,5,FALSE)),"",VLOOKUP(A97,Performances!I:M,5,FALSE))</f>
      </c>
      <c r="H97" s="3" t="s">
        <v>608</v>
      </c>
      <c r="I97" s="3">
        <v>95</v>
      </c>
      <c r="J97" s="3">
        <f>IF(ISNA(VLOOKUP(H97,Performances!I:M,2,FALSE)),"",VLOOKUP(H97,Performances!I:M,2,FALSE))</f>
      </c>
      <c r="K97" s="3">
        <f>IF(ISNA(VLOOKUP(H97,Performances!I:M,3,FALSE)),"",VLOOKUP(H97,Performances!I:M,3,FALSE))</f>
      </c>
      <c r="L97" s="3">
        <f>IF(ISNA(VLOOKUP(H97,Performances!I:M,4,FALSE)),"",VLOOKUP(H97,Performances!I:M,4,FALSE))</f>
      </c>
      <c r="M97" s="3">
        <f>IF(ISNA(VLOOKUP(H97,Performances!I:M,5,FALSE)),"",VLOOKUP(H97,Performances!I:M,5,FALSE))</f>
      </c>
    </row>
    <row r="98" spans="1:13" ht="409.5">
      <c r="A98" s="6" t="s">
        <v>509</v>
      </c>
      <c r="B98" s="6">
        <v>96</v>
      </c>
      <c r="C98" s="5">
        <f>IF(ISNA(VLOOKUP(A98,Performances!I:K,2,FALSE)),"",VLOOKUP(A98,Performances!I:K,2,FALSE))</f>
      </c>
      <c r="D98" s="5">
        <f>IF(ISNA(VLOOKUP(A98,Performances!I:K,3,FALSE)),"",VLOOKUP(A98,Performances!I:K,3,FALSE))</f>
      </c>
      <c r="E98" s="5">
        <f>IF(ISNA(VLOOKUP(A98,Performances!I:L,4,FALSE)),"",VLOOKUP(A98,Performances!I:L,4,FALSE))</f>
      </c>
      <c r="F98" s="5">
        <f>IF(ISNA(VLOOKUP(A98,Performances!I:M,5,FALSE)),"",VLOOKUP(A98,Performances!I:M,5,FALSE))</f>
      </c>
      <c r="H98" s="18" t="s">
        <v>609</v>
      </c>
      <c r="I98" s="18">
        <v>96</v>
      </c>
      <c r="J98" s="18">
        <f>IF(ISNA(VLOOKUP(H98,Performances!I:M,2,FALSE)),"",VLOOKUP(H98,Performances!I:M,2,FALSE))</f>
      </c>
      <c r="K98" s="18">
        <f>IF(ISNA(VLOOKUP(H98,Performances!I:M,3,FALSE)),"",VLOOKUP(H98,Performances!I:M,3,FALSE))</f>
      </c>
      <c r="L98" s="18">
        <f>IF(ISNA(VLOOKUP(H98,Performances!I:M,4,FALSE)),"",VLOOKUP(H98,Performances!I:M,4,FALSE))</f>
      </c>
      <c r="M98" s="18">
        <f>IF(ISNA(VLOOKUP(H98,Performances!I:M,5,FALSE)),"",VLOOKUP(H98,Performances!I:M,5,FALSE))</f>
      </c>
    </row>
    <row r="99" spans="1:13" ht="409.5">
      <c r="A99" s="2" t="s">
        <v>510</v>
      </c>
      <c r="B99" s="2">
        <v>97</v>
      </c>
      <c r="C99" s="3">
        <f>IF(ISNA(VLOOKUP(A99,Performances!I:K,2,FALSE)),"",VLOOKUP(A99,Performances!I:K,2,FALSE))</f>
      </c>
      <c r="D99" s="3">
        <f>IF(ISNA(VLOOKUP(A99,Performances!I:K,3,FALSE)),"",VLOOKUP(A99,Performances!I:K,3,FALSE))</f>
      </c>
      <c r="E99" s="3">
        <f>IF(ISNA(VLOOKUP(A99,Performances!I:L,4,FALSE)),"",VLOOKUP(A99,Performances!I:L,4,FALSE))</f>
      </c>
      <c r="F99" s="3">
        <f>IF(ISNA(VLOOKUP(A99,Performances!I:M,5,FALSE)),"",VLOOKUP(A99,Performances!I:M,5,FALSE))</f>
      </c>
      <c r="H99" s="3" t="s">
        <v>610</v>
      </c>
      <c r="I99" s="3">
        <v>97</v>
      </c>
      <c r="J99" s="3">
        <f>IF(ISNA(VLOOKUP(H99,Performances!I:M,2,FALSE)),"",VLOOKUP(H99,Performances!I:M,2,FALSE))</f>
      </c>
      <c r="K99" s="3">
        <f>IF(ISNA(VLOOKUP(H99,Performances!I:M,3,FALSE)),"",VLOOKUP(H99,Performances!I:M,3,FALSE))</f>
      </c>
      <c r="L99" s="3">
        <f>IF(ISNA(VLOOKUP(H99,Performances!I:M,4,FALSE)),"",VLOOKUP(H99,Performances!I:M,4,FALSE))</f>
      </c>
      <c r="M99" s="3">
        <f>IF(ISNA(VLOOKUP(H99,Performances!I:M,5,FALSE)),"",VLOOKUP(H99,Performances!I:M,5,FALSE))</f>
      </c>
    </row>
    <row r="100" spans="1:13" ht="409.5">
      <c r="A100" s="6" t="s">
        <v>511</v>
      </c>
      <c r="B100" s="6">
        <v>98</v>
      </c>
      <c r="C100" s="5">
        <f>IF(ISNA(VLOOKUP(A100,Performances!I:K,2,FALSE)),"",VLOOKUP(A100,Performances!I:K,2,FALSE))</f>
      </c>
      <c r="D100" s="5">
        <f>IF(ISNA(VLOOKUP(A100,Performances!I:K,3,FALSE)),"",VLOOKUP(A100,Performances!I:K,3,FALSE))</f>
      </c>
      <c r="E100" s="5">
        <f>IF(ISNA(VLOOKUP(A100,Performances!I:L,4,FALSE)),"",VLOOKUP(A100,Performances!I:L,4,FALSE))</f>
      </c>
      <c r="F100" s="5">
        <f>IF(ISNA(VLOOKUP(A100,Performances!I:M,5,FALSE)),"",VLOOKUP(A100,Performances!I:M,5,FALSE))</f>
      </c>
      <c r="H100" s="18" t="s">
        <v>611</v>
      </c>
      <c r="I100" s="18">
        <v>98</v>
      </c>
      <c r="J100" s="18">
        <f>IF(ISNA(VLOOKUP(H100,Performances!I:M,2,FALSE)),"",VLOOKUP(H100,Performances!I:M,2,FALSE))</f>
      </c>
      <c r="K100" s="18">
        <f>IF(ISNA(VLOOKUP(H100,Performances!I:M,3,FALSE)),"",VLOOKUP(H100,Performances!I:M,3,FALSE))</f>
      </c>
      <c r="L100" s="18">
        <f>IF(ISNA(VLOOKUP(H100,Performances!I:M,4,FALSE)),"",VLOOKUP(H100,Performances!I:M,4,FALSE))</f>
      </c>
      <c r="M100" s="18">
        <f>IF(ISNA(VLOOKUP(H100,Performances!I:M,5,FALSE)),"",VLOOKUP(H100,Performances!I:M,5,FALSE))</f>
      </c>
    </row>
    <row r="101" spans="1:13" ht="409.5">
      <c r="A101" s="2" t="s">
        <v>512</v>
      </c>
      <c r="B101" s="2">
        <v>99</v>
      </c>
      <c r="C101" s="3">
        <f>IF(ISNA(VLOOKUP(A101,Performances!I:K,2,FALSE)),"",VLOOKUP(A101,Performances!I:K,2,FALSE))</f>
      </c>
      <c r="D101" s="3">
        <f>IF(ISNA(VLOOKUP(A101,Performances!I:K,3,FALSE)),"",VLOOKUP(A101,Performances!I:K,3,FALSE))</f>
      </c>
      <c r="E101" s="3">
        <f>IF(ISNA(VLOOKUP(A101,Performances!I:L,4,FALSE)),"",VLOOKUP(A101,Performances!I:L,4,FALSE))</f>
      </c>
      <c r="F101" s="3">
        <f>IF(ISNA(VLOOKUP(A101,Performances!I:M,5,FALSE)),"",VLOOKUP(A101,Performances!I:M,5,FALSE))</f>
      </c>
      <c r="H101" s="3" t="s">
        <v>612</v>
      </c>
      <c r="I101" s="3">
        <v>99</v>
      </c>
      <c r="J101" s="3">
        <f>IF(ISNA(VLOOKUP(H101,Performances!I:M,2,FALSE)),"",VLOOKUP(H101,Performances!I:M,2,FALSE))</f>
      </c>
      <c r="K101" s="3">
        <f>IF(ISNA(VLOOKUP(H101,Performances!I:M,3,FALSE)),"",VLOOKUP(H101,Performances!I:M,3,FALSE))</f>
      </c>
      <c r="L101" s="3">
        <f>IF(ISNA(VLOOKUP(H101,Performances!I:M,4,FALSE)),"",VLOOKUP(H101,Performances!I:M,4,FALSE))</f>
      </c>
      <c r="M101" s="3">
        <f>IF(ISNA(VLOOKUP(H101,Performances!I:M,5,FALSE)),"",VLOOKUP(H101,Performances!I:M,5,FALSE))</f>
      </c>
    </row>
    <row r="102" spans="1:13" ht="409.5">
      <c r="A102" s="6" t="s">
        <v>513</v>
      </c>
      <c r="B102" s="6">
        <v>100</v>
      </c>
      <c r="C102" s="5">
        <f>IF(ISNA(VLOOKUP(A102,Performances!I:K,2,FALSE)),"",VLOOKUP(A102,Performances!I:K,2,FALSE))</f>
      </c>
      <c r="D102" s="5">
        <f>IF(ISNA(VLOOKUP(A102,Performances!I:K,3,FALSE)),"",VLOOKUP(A102,Performances!I:K,3,FALSE))</f>
      </c>
      <c r="E102" s="5">
        <f>IF(ISNA(VLOOKUP(A102,Performances!I:L,4,FALSE)),"",VLOOKUP(A102,Performances!I:L,4,FALSE))</f>
      </c>
      <c r="F102" s="5">
        <f>IF(ISNA(VLOOKUP(A102,Performances!I:M,5,FALSE)),"",VLOOKUP(A102,Performances!I:M,5,FALSE))</f>
      </c>
      <c r="H102" s="18" t="s">
        <v>613</v>
      </c>
      <c r="I102" s="18">
        <v>100</v>
      </c>
      <c r="J102" s="18">
        <f>IF(ISNA(VLOOKUP(H102,Performances!I:M,2,FALSE)),"",VLOOKUP(H102,Performances!I:M,2,FALSE))</f>
      </c>
      <c r="K102" s="18">
        <f>IF(ISNA(VLOOKUP(H102,Performances!I:M,3,FALSE)),"",VLOOKUP(H102,Performances!I:M,3,FALSE))</f>
      </c>
      <c r="L102" s="18">
        <f>IF(ISNA(VLOOKUP(H102,Performances!I:M,4,FALSE)),"",VLOOKUP(H102,Performances!I:M,4,FALSE))</f>
      </c>
      <c r="M102" s="18">
        <f>IF(ISNA(VLOOKUP(H102,Performances!I:M,5,FALSE)),"",VLOOKUP(H102,Performances!I:M,5,FALSE))</f>
      </c>
    </row>
  </sheetData>
  <sheetProtection/>
  <mergeCells count="2">
    <mergeCell ref="A1:F1"/>
    <mergeCell ref="H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8"/>
  <sheetViews>
    <sheetView zoomScalePageLayoutView="0" workbookViewId="0" topLeftCell="A45">
      <selection activeCell="H68" sqref="H68"/>
    </sheetView>
  </sheetViews>
  <sheetFormatPr defaultColWidth="11.421875" defaultRowHeight="12.75"/>
  <cols>
    <col min="1" max="1" width="7.00390625" style="21" bestFit="1" customWidth="1"/>
    <col min="2" max="2" width="11.421875" style="21" customWidth="1"/>
    <col min="3" max="3" width="11.421875" style="2" customWidth="1"/>
    <col min="4" max="4" width="17.7109375" style="2" customWidth="1"/>
    <col min="5" max="6" width="11.421875" style="2" customWidth="1"/>
    <col min="7" max="7" width="13.7109375" style="2" bestFit="1" customWidth="1"/>
    <col min="8" max="8" width="12.7109375" style="2" customWidth="1"/>
    <col min="9" max="9" width="12.57421875" style="2" hidden="1" customWidth="1"/>
    <col min="10" max="10" width="8.57421875" style="2" hidden="1" customWidth="1"/>
    <col min="11" max="13" width="13.140625" style="2" hidden="1" customWidth="1"/>
    <col min="14" max="16384" width="11.421875" style="2" customWidth="1"/>
  </cols>
  <sheetData>
    <row r="1" spans="1:13" ht="25.5">
      <c r="A1" s="19" t="s">
        <v>7</v>
      </c>
      <c r="B1" s="19" t="s">
        <v>8</v>
      </c>
      <c r="C1" s="7" t="s">
        <v>11</v>
      </c>
      <c r="D1" s="8" t="s">
        <v>2</v>
      </c>
      <c r="E1" s="8" t="s">
        <v>3</v>
      </c>
      <c r="F1" s="8" t="s">
        <v>5</v>
      </c>
      <c r="G1" s="8" t="s">
        <v>4</v>
      </c>
      <c r="H1" s="7" t="s">
        <v>12</v>
      </c>
      <c r="I1" s="7" t="s">
        <v>9</v>
      </c>
      <c r="J1" s="7" t="s">
        <v>13</v>
      </c>
      <c r="K1" s="7" t="s">
        <v>2</v>
      </c>
      <c r="L1" s="7" t="s">
        <v>3</v>
      </c>
      <c r="M1" s="7" t="s">
        <v>614</v>
      </c>
    </row>
    <row r="2" spans="1:13" ht="12.75">
      <c r="A2" s="20">
        <v>5.4</v>
      </c>
      <c r="B2" s="21">
        <v>203</v>
      </c>
      <c r="C2" s="2">
        <v>1</v>
      </c>
      <c r="D2" s="4" t="str">
        <f>IF(ISNA(IF(C2="","",VLOOKUP(B2,Inscription!$B$1:$H$642,2,FALSE))),"",IF(C2="","",VLOOKUP(B2,Inscription!$B$1:$H$642,2,FALSE)))</f>
        <v>BAUZA</v>
      </c>
      <c r="E2" s="3" t="str">
        <f>IF(ISNA(IF(C2="","",VLOOKUP(B2,Inscription!$B$1:$H$642,3,FALSE))),"",IF(C2="","",VLOOKUP(B2,Inscription!$B$1:$H$642,3,FALSE)))</f>
        <v>LOUIS</v>
      </c>
      <c r="F2" s="3" t="str">
        <f>IF(ISNA(IF(C2="","",VLOOKUP(B2,Inscription!$B$1:$H$642,5,FALSE))),"",IF(C2="","",VLOOKUP(B2,Inscription!$B$1:$H$642,5,FALSE)))</f>
        <v>M</v>
      </c>
      <c r="G2" s="3" t="str">
        <f>IF(ISNA(IF(C2="","",VLOOKUP(B2,Inscription!$B$1:$H$642,6,FALSE))),"",IF(C2="","",VLOOKUP(B2,Inscription!$B$1:$H$642,6,FALSE)))</f>
        <v>Poussin</v>
      </c>
      <c r="H2" s="2">
        <f>IF(B2="","",SUMPRODUCT((Catégorie=G2)*(Sexe=F2)*(Temps&lt;A2))+1)</f>
        <v>1</v>
      </c>
      <c r="I2" s="2" t="str">
        <f>H2&amp;" "&amp;G2&amp;" "&amp;F2</f>
        <v>1 Poussin M</v>
      </c>
      <c r="J2" s="2">
        <f aca="true" t="shared" si="0" ref="J2:J65">IF(A2="","",A2)</f>
        <v>5.4</v>
      </c>
      <c r="K2" s="2" t="str">
        <f>D2</f>
        <v>BAUZA</v>
      </c>
      <c r="L2" s="2" t="str">
        <f>E2</f>
        <v>LOUIS</v>
      </c>
      <c r="M2" s="2">
        <f>IF(A2="","",VLOOKUP(B2,Inscription!B:E,4,FALSE))</f>
        <v>2003</v>
      </c>
    </row>
    <row r="3" spans="1:13" ht="12.75">
      <c r="A3" s="22">
        <v>5.48</v>
      </c>
      <c r="B3" s="23">
        <v>62</v>
      </c>
      <c r="C3" s="15">
        <f>IF(B3="","",C2+1)</f>
        <v>2</v>
      </c>
      <c r="D3" s="16" t="str">
        <f>IF(C3="","",VLOOKUP(B3,Inscription!$B$1:$H$642,2,FALSE))</f>
        <v>QUAYREL</v>
      </c>
      <c r="E3" s="14" t="str">
        <f>IF(C3="","",VLOOKUP(B3,Inscription!$B$1:$H$642,3,FALSE))</f>
        <v>ANTONIN</v>
      </c>
      <c r="F3" s="14" t="str">
        <f>IF(C3="","",VLOOKUP(B3,Inscription!$B$1:$H$642,5,FALSE))</f>
        <v>M</v>
      </c>
      <c r="G3" s="14" t="str">
        <f>IF(C3="","",VLOOKUP(B3,Inscription!$B$1:$H$642,6,FALSE))</f>
        <v>Poussin</v>
      </c>
      <c r="H3" s="15">
        <f aca="true" t="shared" si="1" ref="H3:H65">IF(C3="","",SUMPRODUCT((Catégorie=G3)*(Sexe=F3)*(Temps&lt;A3))+1)</f>
        <v>2</v>
      </c>
      <c r="I3" s="15" t="str">
        <f aca="true" t="shared" si="2" ref="I3:I66">H3&amp;" "&amp;G3&amp;" "&amp;F3</f>
        <v>2 Poussin M</v>
      </c>
      <c r="J3" s="15">
        <f t="shared" si="0"/>
        <v>5.48</v>
      </c>
      <c r="K3" s="15" t="str">
        <f>D3</f>
        <v>QUAYREL</v>
      </c>
      <c r="L3" s="15" t="str">
        <f aca="true" t="shared" si="3" ref="L3:L66">E3</f>
        <v>ANTONIN</v>
      </c>
      <c r="M3" s="15">
        <f>IF(A3="","",VLOOKUP(B3,Inscription!B:E,4,FALSE))</f>
        <v>2003</v>
      </c>
    </row>
    <row r="4" spans="1:13" ht="12.75">
      <c r="A4" s="20">
        <v>5.49</v>
      </c>
      <c r="B4" s="20">
        <v>76</v>
      </c>
      <c r="C4" s="2">
        <f aca="true" t="shared" si="4" ref="C4:C67">IF(B4="","",C3+1)</f>
        <v>3</v>
      </c>
      <c r="D4" s="4" t="str">
        <f>IF(C4="","",VLOOKUP(B4,Inscription!$B$1:$H$642,2,FALSE))</f>
        <v>COVINHES</v>
      </c>
      <c r="E4" s="3" t="str">
        <f>IF(C4="","",VLOOKUP(B4,Inscription!$B$1:$H$642,3,FALSE))</f>
        <v>JEAN</v>
      </c>
      <c r="F4" s="3" t="str">
        <f>IF(C4="","",VLOOKUP(B4,Inscription!$B$1:$H$642,5,FALSE))</f>
        <v>M</v>
      </c>
      <c r="G4" s="3" t="str">
        <f>IF(C4="","",VLOOKUP(B4,Inscription!$B$1:$H$642,6,FALSE))</f>
        <v>Poussin</v>
      </c>
      <c r="H4" s="2">
        <f t="shared" si="1"/>
        <v>3</v>
      </c>
      <c r="I4" s="2" t="str">
        <f t="shared" si="2"/>
        <v>3 Poussin M</v>
      </c>
      <c r="J4" s="2">
        <f t="shared" si="0"/>
        <v>5.49</v>
      </c>
      <c r="K4" s="2" t="str">
        <f aca="true" t="shared" si="5" ref="K4:K67">D4</f>
        <v>COVINHES</v>
      </c>
      <c r="L4" s="2" t="str">
        <f t="shared" si="3"/>
        <v>JEAN</v>
      </c>
      <c r="M4" s="2">
        <f>IF(A4="","",VLOOKUP(B4,Inscription!B:E,4,FALSE))</f>
        <v>2003</v>
      </c>
    </row>
    <row r="5" spans="1:13" ht="12.75">
      <c r="A5" s="24">
        <v>5.5</v>
      </c>
      <c r="B5" s="24">
        <v>59</v>
      </c>
      <c r="C5" s="15">
        <f t="shared" si="4"/>
        <v>4</v>
      </c>
      <c r="D5" s="16" t="str">
        <f>IF(C5="","",VLOOKUP(B5,Inscription!$B$1:$H$642,2,FALSE))</f>
        <v>BLANC</v>
      </c>
      <c r="E5" s="14" t="str">
        <f>IF(C5="","",VLOOKUP(B5,Inscription!$B$1:$H$642,3,FALSE))</f>
        <v>NATACHA</v>
      </c>
      <c r="F5" s="14" t="str">
        <f>IF(C5="","",VLOOKUP(B5,Inscription!$B$1:$H$642,5,FALSE))</f>
        <v>F</v>
      </c>
      <c r="G5" s="14" t="str">
        <f>IF(C5="","",VLOOKUP(B5,Inscription!$B$1:$H$642,6,FALSE))</f>
        <v>Poussin</v>
      </c>
      <c r="H5" s="15">
        <f t="shared" si="1"/>
        <v>1</v>
      </c>
      <c r="I5" s="15" t="str">
        <f t="shared" si="2"/>
        <v>1 Poussin F</v>
      </c>
      <c r="J5" s="15">
        <f t="shared" si="0"/>
        <v>5.5</v>
      </c>
      <c r="K5" s="15" t="str">
        <f t="shared" si="5"/>
        <v>BLANC</v>
      </c>
      <c r="L5" s="15" t="str">
        <f t="shared" si="3"/>
        <v>NATACHA</v>
      </c>
      <c r="M5" s="15">
        <f>IF(A5="","",VLOOKUP(B5,Inscription!B:E,4,FALSE))</f>
        <v>2003</v>
      </c>
    </row>
    <row r="6" spans="1:13" ht="12.75">
      <c r="A6" s="20">
        <v>5.54</v>
      </c>
      <c r="B6" s="21">
        <v>73</v>
      </c>
      <c r="C6" s="2">
        <f t="shared" si="4"/>
        <v>5</v>
      </c>
      <c r="D6" s="4" t="str">
        <f>IF(C6="","",VLOOKUP(B6,Inscription!$B$1:$H$642,2,FALSE))</f>
        <v>BONHOMME</v>
      </c>
      <c r="E6" s="3" t="str">
        <f>IF(C6="","",VLOOKUP(B6,Inscription!$B$1:$H$642,3,FALSE))</f>
        <v>THOMAS</v>
      </c>
      <c r="F6" s="3" t="str">
        <f>IF(C6="","",VLOOKUP(B6,Inscription!$B$1:$H$642,5,FALSE))</f>
        <v>M</v>
      </c>
      <c r="G6" s="3" t="str">
        <f>IF(C6="","",VLOOKUP(B6,Inscription!$B$1:$H$642,6,FALSE))</f>
        <v>Poussin</v>
      </c>
      <c r="H6" s="2">
        <f t="shared" si="1"/>
        <v>4</v>
      </c>
      <c r="I6" s="2" t="str">
        <f t="shared" si="2"/>
        <v>4 Poussin M</v>
      </c>
      <c r="J6" s="2">
        <f t="shared" si="0"/>
        <v>5.54</v>
      </c>
      <c r="K6" s="2" t="str">
        <f t="shared" si="5"/>
        <v>BONHOMME</v>
      </c>
      <c r="L6" s="2" t="str">
        <f t="shared" si="3"/>
        <v>THOMAS</v>
      </c>
      <c r="M6" s="2">
        <f>IF(A6="","",VLOOKUP(B6,Inscription!B:E,4,FALSE))</f>
        <v>2003</v>
      </c>
    </row>
    <row r="7" spans="1:13" ht="12.75">
      <c r="A7" s="22">
        <v>5.56</v>
      </c>
      <c r="B7" s="23">
        <v>79</v>
      </c>
      <c r="C7" s="15">
        <f t="shared" si="4"/>
        <v>6</v>
      </c>
      <c r="D7" s="16" t="str">
        <f>IF(C7="","",VLOOKUP(B7,Inscription!$B$1:$H$642,2,FALSE))</f>
        <v>ISSARTEL</v>
      </c>
      <c r="E7" s="14" t="str">
        <f>IF(C7="","",VLOOKUP(B7,Inscription!$B$1:$H$642,3,FALSE))</f>
        <v>MATTEO</v>
      </c>
      <c r="F7" s="14" t="str">
        <f>IF(C7="","",VLOOKUP(B7,Inscription!$B$1:$H$642,5,FALSE))</f>
        <v>M</v>
      </c>
      <c r="G7" s="14" t="str">
        <f>IF(C7="","",VLOOKUP(B7,Inscription!$B$1:$H$642,6,FALSE))</f>
        <v>Poussin</v>
      </c>
      <c r="H7" s="15">
        <f t="shared" si="1"/>
        <v>5</v>
      </c>
      <c r="I7" s="15" t="str">
        <f>H7&amp;" "&amp;G7&amp;" "&amp;F7</f>
        <v>5 Poussin M</v>
      </c>
      <c r="J7" s="15">
        <f>IF(A7="","",A7)</f>
        <v>5.56</v>
      </c>
      <c r="K7" s="15" t="str">
        <f t="shared" si="5"/>
        <v>ISSARTEL</v>
      </c>
      <c r="L7" s="15" t="str">
        <f t="shared" si="3"/>
        <v>MATTEO</v>
      </c>
      <c r="M7" s="15">
        <f>IF(A7="","",VLOOKUP(B7,Inscription!B:E,4,FALSE))</f>
        <v>2003</v>
      </c>
    </row>
    <row r="8" spans="1:13" ht="12.75">
      <c r="A8" s="20">
        <v>6.04</v>
      </c>
      <c r="B8" s="20">
        <v>71</v>
      </c>
      <c r="C8" s="2">
        <f t="shared" si="4"/>
        <v>7</v>
      </c>
      <c r="D8" s="4" t="str">
        <f>IF(C8="","",VLOOKUP(B8,Inscription!$B$1:$H$642,2,FALSE))</f>
        <v>BLINEAU</v>
      </c>
      <c r="E8" s="3" t="str">
        <f>IF(C8="","",VLOOKUP(B8,Inscription!$B$1:$H$642,3,FALSE))</f>
        <v>SIMON</v>
      </c>
      <c r="F8" s="3" t="str">
        <f>IF(C8="","",VLOOKUP(B8,Inscription!$B$1:$H$642,5,FALSE))</f>
        <v>M</v>
      </c>
      <c r="G8" s="3" t="str">
        <f>IF(C8="","",VLOOKUP(B8,Inscription!$B$1:$H$642,6,FALSE))</f>
        <v>Poussin</v>
      </c>
      <c r="H8" s="2">
        <f t="shared" si="1"/>
        <v>6</v>
      </c>
      <c r="I8" s="2" t="str">
        <f t="shared" si="2"/>
        <v>6 Poussin M</v>
      </c>
      <c r="J8" s="2">
        <f t="shared" si="0"/>
        <v>6.04</v>
      </c>
      <c r="K8" s="2" t="str">
        <f t="shared" si="5"/>
        <v>BLINEAU</v>
      </c>
      <c r="L8" s="2" t="str">
        <f t="shared" si="3"/>
        <v>SIMON</v>
      </c>
      <c r="M8" s="2">
        <f>IF(A8="","",VLOOKUP(B8,Inscription!B:E,4,FALSE))</f>
        <v>2004</v>
      </c>
    </row>
    <row r="9" spans="1:13" ht="12.75">
      <c r="A9" s="24">
        <v>6.05</v>
      </c>
      <c r="B9" s="24">
        <v>53</v>
      </c>
      <c r="C9" s="15">
        <f t="shared" si="4"/>
        <v>8</v>
      </c>
      <c r="D9" s="16" t="str">
        <f>IF(C9="","",VLOOKUP(B9,Inscription!$B$1:$H$642,2,FALSE))</f>
        <v>LARRET</v>
      </c>
      <c r="E9" s="14" t="str">
        <f>IF(C9="","",VLOOKUP(B9,Inscription!$B$1:$H$642,3,FALSE))</f>
        <v>VIRGILE</v>
      </c>
      <c r="F9" s="14" t="str">
        <f>IF(C9="","",VLOOKUP(B9,Inscription!$B$1:$H$642,5,FALSE))</f>
        <v>M</v>
      </c>
      <c r="G9" s="14" t="str">
        <f>IF(C9="","",VLOOKUP(B9,Inscription!$B$1:$H$642,6,FALSE))</f>
        <v>Poussin</v>
      </c>
      <c r="H9" s="15">
        <f t="shared" si="1"/>
        <v>7</v>
      </c>
      <c r="I9" s="15" t="str">
        <f t="shared" si="2"/>
        <v>7 Poussin M</v>
      </c>
      <c r="J9" s="15">
        <f t="shared" si="0"/>
        <v>6.05</v>
      </c>
      <c r="K9" s="15" t="str">
        <f t="shared" si="5"/>
        <v>LARRET</v>
      </c>
      <c r="L9" s="15" t="str">
        <f t="shared" si="3"/>
        <v>VIRGILE</v>
      </c>
      <c r="M9" s="15">
        <f>IF(A9="","",VLOOKUP(B9,Inscription!B:E,4,FALSE))</f>
        <v>2004</v>
      </c>
    </row>
    <row r="10" spans="1:13" ht="12.75">
      <c r="A10" s="20">
        <v>6.06</v>
      </c>
      <c r="B10" s="21">
        <v>69</v>
      </c>
      <c r="C10" s="2">
        <f t="shared" si="4"/>
        <v>9</v>
      </c>
      <c r="D10" s="4" t="str">
        <f>IF(C10="","",VLOOKUP(B10,Inscription!$B$1:$H$642,2,FALSE))</f>
        <v>SAUGUES</v>
      </c>
      <c r="E10" s="3" t="str">
        <f>IF(C10="","",VLOOKUP(B10,Inscription!$B$1:$H$642,3,FALSE))</f>
        <v>SYLVAIN</v>
      </c>
      <c r="F10" s="3" t="str">
        <f>IF(C10="","",VLOOKUP(B10,Inscription!$B$1:$H$642,5,FALSE))</f>
        <v>M</v>
      </c>
      <c r="G10" s="3" t="str">
        <f>IF(C10="","",VLOOKUP(B10,Inscription!$B$1:$H$642,6,FALSE))</f>
        <v>Poussin</v>
      </c>
      <c r="H10" s="2">
        <f t="shared" si="1"/>
        <v>8</v>
      </c>
      <c r="I10" s="2" t="str">
        <f t="shared" si="2"/>
        <v>8 Poussin M</v>
      </c>
      <c r="J10" s="2">
        <f t="shared" si="0"/>
        <v>6.06</v>
      </c>
      <c r="K10" s="2" t="str">
        <f t="shared" si="5"/>
        <v>SAUGUES</v>
      </c>
      <c r="L10" s="2" t="str">
        <f t="shared" si="3"/>
        <v>SYLVAIN</v>
      </c>
      <c r="M10" s="2">
        <f>IF(A10="","",VLOOKUP(B10,Inscription!B:E,4,FALSE))</f>
        <v>2003</v>
      </c>
    </row>
    <row r="11" spans="1:13" ht="12.75">
      <c r="A11" s="22">
        <v>6.08</v>
      </c>
      <c r="B11" s="22">
        <v>48</v>
      </c>
      <c r="C11" s="15">
        <f t="shared" si="4"/>
        <v>10</v>
      </c>
      <c r="D11" s="16" t="str">
        <f>IF(C11="","",VLOOKUP(B11,Inscription!$B$1:$H$642,2,FALSE))</f>
        <v>DURAND</v>
      </c>
      <c r="E11" s="14" t="str">
        <f>IF(C11="","",VLOOKUP(B11,Inscription!$B$1:$H$642,3,FALSE))</f>
        <v>ADRIEN</v>
      </c>
      <c r="F11" s="14" t="str">
        <f>IF(C11="","",VLOOKUP(B11,Inscription!$B$1:$H$642,5,FALSE))</f>
        <v>M</v>
      </c>
      <c r="G11" s="14" t="str">
        <f>IF(C11="","",VLOOKUP(B11,Inscription!$B$1:$H$642,6,FALSE))</f>
        <v>Poussin</v>
      </c>
      <c r="H11" s="15">
        <f t="shared" si="1"/>
        <v>9</v>
      </c>
      <c r="I11" s="15" t="str">
        <f t="shared" si="2"/>
        <v>9 Poussin M</v>
      </c>
      <c r="J11" s="15">
        <f t="shared" si="0"/>
        <v>6.08</v>
      </c>
      <c r="K11" s="15" t="str">
        <f t="shared" si="5"/>
        <v>DURAND</v>
      </c>
      <c r="L11" s="15" t="str">
        <f t="shared" si="3"/>
        <v>ADRIEN</v>
      </c>
      <c r="M11" s="15">
        <f>IF(A11="","",VLOOKUP(B11,Inscription!B:E,4,FALSE))</f>
        <v>2004</v>
      </c>
    </row>
    <row r="12" spans="1:13" ht="12.75">
      <c r="A12" s="20">
        <v>6.09</v>
      </c>
      <c r="B12" s="20">
        <v>61</v>
      </c>
      <c r="C12" s="2">
        <f t="shared" si="4"/>
        <v>11</v>
      </c>
      <c r="D12" s="4" t="str">
        <f>IF(C12="","",VLOOKUP(B12,Inscription!$B$1:$H$642,2,FALSE))</f>
        <v>JOHANNY DE ROCHELY</v>
      </c>
      <c r="E12" s="3" t="str">
        <f>IF(C12="","",VLOOKUP(B12,Inscription!$B$1:$H$642,3,FALSE))</f>
        <v>TOM</v>
      </c>
      <c r="F12" s="3" t="str">
        <f>IF(C12="","",VLOOKUP(B12,Inscription!$B$1:$H$642,5,FALSE))</f>
        <v>M</v>
      </c>
      <c r="G12" s="3" t="str">
        <f>IF(C12="","",VLOOKUP(B12,Inscription!$B$1:$H$642,6,FALSE))</f>
        <v>Poussin</v>
      </c>
      <c r="H12" s="2">
        <f t="shared" si="1"/>
        <v>10</v>
      </c>
      <c r="I12" s="2" t="str">
        <f t="shared" si="2"/>
        <v>10 Poussin M</v>
      </c>
      <c r="J12" s="2">
        <f t="shared" si="0"/>
        <v>6.09</v>
      </c>
      <c r="K12" s="2" t="str">
        <f t="shared" si="5"/>
        <v>JOHANNY DE ROCHELY</v>
      </c>
      <c r="L12" s="2" t="str">
        <f t="shared" si="3"/>
        <v>TOM</v>
      </c>
      <c r="M12" s="2">
        <f>IF(A12="","",VLOOKUP(B12,Inscription!B:E,4,FALSE))</f>
        <v>2004</v>
      </c>
    </row>
    <row r="13" spans="1:13" ht="12.75">
      <c r="A13" s="24">
        <v>6.09</v>
      </c>
      <c r="B13" s="24">
        <v>205</v>
      </c>
      <c r="C13" s="15">
        <f t="shared" si="4"/>
        <v>12</v>
      </c>
      <c r="D13" s="16" t="str">
        <f>IF(C13="","",VLOOKUP(B13,Inscription!$B$1:$H$642,2,FALSE))</f>
        <v>GAILLARD</v>
      </c>
      <c r="E13" s="14" t="str">
        <f>IF(C13="","",VLOOKUP(B13,Inscription!$B$1:$H$642,3,FALSE))</f>
        <v>ZOE</v>
      </c>
      <c r="F13" s="14" t="str">
        <f>IF(C13="","",VLOOKUP(B13,Inscription!$B$1:$H$642,5,FALSE))</f>
        <v>F</v>
      </c>
      <c r="G13" s="14" t="str">
        <f>IF(C13="","",VLOOKUP(B13,Inscription!$B$1:$H$642,6,FALSE))</f>
        <v>Poussin</v>
      </c>
      <c r="H13" s="15">
        <f t="shared" si="1"/>
        <v>2</v>
      </c>
      <c r="I13" s="15" t="str">
        <f t="shared" si="2"/>
        <v>2 Poussin F</v>
      </c>
      <c r="J13" s="15">
        <f t="shared" si="0"/>
        <v>6.09</v>
      </c>
      <c r="K13" s="15" t="str">
        <f t="shared" si="5"/>
        <v>GAILLARD</v>
      </c>
      <c r="L13" s="15" t="str">
        <f t="shared" si="3"/>
        <v>ZOE</v>
      </c>
      <c r="M13" s="15">
        <f>IF(A13="","",VLOOKUP(B13,Inscription!B:E,4,FALSE))</f>
        <v>2003</v>
      </c>
    </row>
    <row r="14" spans="1:13" ht="12.75">
      <c r="A14" s="20">
        <v>6.15</v>
      </c>
      <c r="B14" s="21">
        <v>65</v>
      </c>
      <c r="C14" s="2">
        <f t="shared" si="4"/>
        <v>13</v>
      </c>
      <c r="D14" s="4" t="str">
        <f>IF(C14="","",VLOOKUP(B14,Inscription!$B$1:$H$642,2,FALSE))</f>
        <v>AMAND</v>
      </c>
      <c r="E14" s="3" t="str">
        <f>IF(C14="","",VLOOKUP(B14,Inscription!$B$1:$H$642,3,FALSE))</f>
        <v>CORENTIN</v>
      </c>
      <c r="F14" s="3" t="str">
        <f>IF(C14="","",VLOOKUP(B14,Inscription!$B$1:$H$642,5,FALSE))</f>
        <v>M</v>
      </c>
      <c r="G14" s="3" t="str">
        <f>IF(C14="","",VLOOKUP(B14,Inscription!$B$1:$H$642,6,FALSE))</f>
        <v>Poussin</v>
      </c>
      <c r="H14" s="2">
        <f t="shared" si="1"/>
        <v>11</v>
      </c>
      <c r="I14" s="2" t="str">
        <f t="shared" si="2"/>
        <v>11 Poussin M</v>
      </c>
      <c r="J14" s="2">
        <f t="shared" si="0"/>
        <v>6.15</v>
      </c>
      <c r="K14" s="2" t="str">
        <f t="shared" si="5"/>
        <v>AMAND</v>
      </c>
      <c r="L14" s="2" t="str">
        <f t="shared" si="3"/>
        <v>CORENTIN</v>
      </c>
      <c r="M14" s="2">
        <f>IF(A14="","",VLOOKUP(B14,Inscription!B:E,4,FALSE))</f>
        <v>2003</v>
      </c>
    </row>
    <row r="15" spans="1:13" ht="12.75">
      <c r="A15" s="22">
        <v>6.16</v>
      </c>
      <c r="B15" s="23">
        <v>70</v>
      </c>
      <c r="C15" s="15">
        <f t="shared" si="4"/>
        <v>14</v>
      </c>
      <c r="D15" s="16" t="str">
        <f>IF(C15="","",VLOOKUP(B15,Inscription!$B$1:$H$642,2,FALSE))</f>
        <v>YILDIZ</v>
      </c>
      <c r="E15" s="14" t="str">
        <f>IF(C15="","",VLOOKUP(B15,Inscription!$B$1:$H$642,3,FALSE))</f>
        <v>MELIK</v>
      </c>
      <c r="F15" s="14" t="str">
        <f>IF(C15="","",VLOOKUP(B15,Inscription!$B$1:$H$642,5,FALSE))</f>
        <v>M</v>
      </c>
      <c r="G15" s="14" t="str">
        <f>IF(C15="","",VLOOKUP(B15,Inscription!$B$1:$H$642,6,FALSE))</f>
        <v>Poussin</v>
      </c>
      <c r="H15" s="15">
        <f t="shared" si="1"/>
        <v>12</v>
      </c>
      <c r="I15" s="15" t="str">
        <f t="shared" si="2"/>
        <v>12 Poussin M</v>
      </c>
      <c r="J15" s="15">
        <f t="shared" si="0"/>
        <v>6.16</v>
      </c>
      <c r="K15" s="15" t="str">
        <f t="shared" si="5"/>
        <v>YILDIZ</v>
      </c>
      <c r="L15" s="15" t="str">
        <f t="shared" si="3"/>
        <v>MELIK</v>
      </c>
      <c r="M15" s="15">
        <f>IF(A15="","",VLOOKUP(B15,Inscription!B:E,4,FALSE))</f>
        <v>2003</v>
      </c>
    </row>
    <row r="16" spans="1:13" ht="12.75">
      <c r="A16" s="20">
        <v>6.19</v>
      </c>
      <c r="B16" s="20">
        <v>74</v>
      </c>
      <c r="C16" s="2">
        <f t="shared" si="4"/>
        <v>15</v>
      </c>
      <c r="D16" s="4" t="str">
        <f>IF(C16="","",VLOOKUP(B16,Inscription!$B$1:$H$642,2,FALSE))</f>
        <v>ACHARD</v>
      </c>
      <c r="E16" s="3" t="str">
        <f>IF(C16="","",VLOOKUP(B16,Inscription!$B$1:$H$642,3,FALSE))</f>
        <v>CHLOE</v>
      </c>
      <c r="F16" s="3" t="str">
        <f>IF(C16="","",VLOOKUP(B16,Inscription!$B$1:$H$642,5,FALSE))</f>
        <v>F</v>
      </c>
      <c r="G16" s="3" t="str">
        <f>IF(C16="","",VLOOKUP(B16,Inscription!$B$1:$H$642,6,FALSE))</f>
        <v>Poussin</v>
      </c>
      <c r="H16" s="2">
        <f t="shared" si="1"/>
        <v>3</v>
      </c>
      <c r="I16" s="2" t="str">
        <f t="shared" si="2"/>
        <v>3 Poussin F</v>
      </c>
      <c r="J16" s="2">
        <f t="shared" si="0"/>
        <v>6.19</v>
      </c>
      <c r="K16" s="2" t="str">
        <f t="shared" si="5"/>
        <v>ACHARD</v>
      </c>
      <c r="L16" s="2" t="str">
        <f t="shared" si="3"/>
        <v>CHLOE</v>
      </c>
      <c r="M16" s="2">
        <f>IF(A16="","",VLOOKUP(B16,Inscription!B:E,4,FALSE))</f>
        <v>2003</v>
      </c>
    </row>
    <row r="17" spans="1:13" ht="12.75">
      <c r="A17" s="24">
        <v>6.22</v>
      </c>
      <c r="B17" s="24">
        <v>208</v>
      </c>
      <c r="C17" s="15">
        <f t="shared" si="4"/>
        <v>16</v>
      </c>
      <c r="D17" s="16" t="str">
        <f>IF(C17="","",VLOOKUP(B17,Inscription!$B$1:$H$642,2,FALSE))</f>
        <v>LAYES CADET</v>
      </c>
      <c r="E17" s="14" t="str">
        <f>IF(C17="","",VLOOKUP(B17,Inscription!$B$1:$H$642,3,FALSE))</f>
        <v>TOM</v>
      </c>
      <c r="F17" s="14" t="str">
        <f>IF(C17="","",VLOOKUP(B17,Inscription!$B$1:$H$642,5,FALSE))</f>
        <v>M</v>
      </c>
      <c r="G17" s="14" t="str">
        <f>IF(C17="","",VLOOKUP(B17,Inscription!$B$1:$H$642,6,FALSE))</f>
        <v>Poussin</v>
      </c>
      <c r="H17" s="15">
        <f t="shared" si="1"/>
        <v>13</v>
      </c>
      <c r="I17" s="15" t="str">
        <f t="shared" si="2"/>
        <v>13 Poussin M</v>
      </c>
      <c r="J17" s="15">
        <f t="shared" si="0"/>
        <v>6.22</v>
      </c>
      <c r="K17" s="15" t="str">
        <f t="shared" si="5"/>
        <v>LAYES CADET</v>
      </c>
      <c r="L17" s="15" t="str">
        <f t="shared" si="3"/>
        <v>TOM</v>
      </c>
      <c r="M17" s="15">
        <f>IF(A17="","",VLOOKUP(B17,Inscription!B:E,4,FALSE))</f>
        <v>2004</v>
      </c>
    </row>
    <row r="18" spans="1:13" ht="12.75">
      <c r="A18" s="20">
        <v>6.35</v>
      </c>
      <c r="B18" s="21">
        <v>200</v>
      </c>
      <c r="C18" s="2">
        <f t="shared" si="4"/>
        <v>17</v>
      </c>
      <c r="D18" s="4" t="str">
        <f>IF(C18="","",VLOOKUP(B18,Inscription!$B$1:$H$642,2,FALSE))</f>
        <v>MAJOREL</v>
      </c>
      <c r="E18" s="3" t="str">
        <f>IF(C18="","",VLOOKUP(B18,Inscription!$B$1:$H$642,3,FALSE))</f>
        <v>BAPTISTE</v>
      </c>
      <c r="F18" s="3" t="str">
        <f>IF(C18="","",VLOOKUP(B18,Inscription!$B$1:$H$642,5,FALSE))</f>
        <v>M</v>
      </c>
      <c r="G18" s="3" t="str">
        <f>IF(C18="","",VLOOKUP(B18,Inscription!$B$1:$H$642,6,FALSE))</f>
        <v>Poussin</v>
      </c>
      <c r="H18" s="2">
        <f t="shared" si="1"/>
        <v>14</v>
      </c>
      <c r="I18" s="2" t="str">
        <f t="shared" si="2"/>
        <v>14 Poussin M</v>
      </c>
      <c r="J18" s="2">
        <f t="shared" si="0"/>
        <v>6.35</v>
      </c>
      <c r="K18" s="2" t="str">
        <f t="shared" si="5"/>
        <v>MAJOREL</v>
      </c>
      <c r="L18" s="2" t="str">
        <f t="shared" si="3"/>
        <v>BAPTISTE</v>
      </c>
      <c r="M18" s="2">
        <f>IF(A18="","",VLOOKUP(B18,Inscription!B:E,4,FALSE))</f>
        <v>2004</v>
      </c>
    </row>
    <row r="19" spans="1:13" ht="12.75">
      <c r="A19" s="22">
        <v>6.4</v>
      </c>
      <c r="B19" s="23">
        <v>211</v>
      </c>
      <c r="C19" s="15">
        <f t="shared" si="4"/>
        <v>18</v>
      </c>
      <c r="D19" s="16" t="str">
        <f>IF(C19="","",VLOOKUP(B19,Inscription!$B$1:$H$642,2,FALSE))</f>
        <v>VALENTE</v>
      </c>
      <c r="E19" s="14" t="str">
        <f>IF(C19="","",VLOOKUP(B19,Inscription!$B$1:$H$642,3,FALSE))</f>
        <v>LUCAS</v>
      </c>
      <c r="F19" s="14" t="str">
        <f>IF(C19="","",VLOOKUP(B19,Inscription!$B$1:$H$642,5,FALSE))</f>
        <v>M</v>
      </c>
      <c r="G19" s="14" t="str">
        <f>IF(C19="","",VLOOKUP(B19,Inscription!$B$1:$H$642,6,FALSE))</f>
        <v>Poussin</v>
      </c>
      <c r="H19" s="15">
        <f t="shared" si="1"/>
        <v>15</v>
      </c>
      <c r="I19" s="15" t="str">
        <f t="shared" si="2"/>
        <v>15 Poussin M</v>
      </c>
      <c r="J19" s="15">
        <f t="shared" si="0"/>
        <v>6.4</v>
      </c>
      <c r="K19" s="15" t="str">
        <f t="shared" si="5"/>
        <v>VALENTE</v>
      </c>
      <c r="L19" s="15" t="str">
        <f t="shared" si="3"/>
        <v>LUCAS</v>
      </c>
      <c r="M19" s="15">
        <f>IF(A19="","",VLOOKUP(B19,Inscription!B:E,4,FALSE))</f>
        <v>2004</v>
      </c>
    </row>
    <row r="20" spans="1:13" ht="12.75">
      <c r="A20" s="20">
        <v>6.4</v>
      </c>
      <c r="B20" s="20">
        <v>209</v>
      </c>
      <c r="C20" s="2">
        <f t="shared" si="4"/>
        <v>19</v>
      </c>
      <c r="D20" s="4" t="str">
        <f>IF(C20="","",VLOOKUP(B20,Inscription!$B$1:$H$642,2,FALSE))</f>
        <v>EYMARD</v>
      </c>
      <c r="E20" s="3" t="str">
        <f>IF(C20="","",VLOOKUP(B20,Inscription!$B$1:$H$642,3,FALSE))</f>
        <v>MEYCO</v>
      </c>
      <c r="F20" s="3" t="str">
        <f>IF(C20="","",VLOOKUP(B20,Inscription!$B$1:$H$642,5,FALSE))</f>
        <v>M</v>
      </c>
      <c r="G20" s="3" t="str">
        <f>IF(C20="","",VLOOKUP(B20,Inscription!$B$1:$H$642,6,FALSE))</f>
        <v>Poussin</v>
      </c>
      <c r="H20" s="2">
        <f t="shared" si="1"/>
        <v>15</v>
      </c>
      <c r="I20" s="2" t="str">
        <f t="shared" si="2"/>
        <v>15 Poussin M</v>
      </c>
      <c r="J20" s="2">
        <f t="shared" si="0"/>
        <v>6.4</v>
      </c>
      <c r="K20" s="2" t="str">
        <f t="shared" si="5"/>
        <v>EYMARD</v>
      </c>
      <c r="L20" s="2" t="str">
        <f t="shared" si="3"/>
        <v>MEYCO</v>
      </c>
      <c r="M20" s="2">
        <f>IF(A20="","",VLOOKUP(B20,Inscription!B:E,4,FALSE))</f>
        <v>2004</v>
      </c>
    </row>
    <row r="21" spans="1:13" ht="12.75">
      <c r="A21" s="24">
        <v>6.41</v>
      </c>
      <c r="B21" s="24">
        <v>210</v>
      </c>
      <c r="C21" s="15">
        <f t="shared" si="4"/>
        <v>20</v>
      </c>
      <c r="D21" s="16" t="str">
        <f>IF(C21="","",VLOOKUP(B21,Inscription!$B$1:$H$642,2,FALSE))</f>
        <v>BANCHAREL</v>
      </c>
      <c r="E21" s="14" t="str">
        <f>IF(C21="","",VLOOKUP(B21,Inscription!$B$1:$H$642,3,FALSE))</f>
        <v>BANCH</v>
      </c>
      <c r="F21" s="14" t="str">
        <f>IF(C21="","",VLOOKUP(B21,Inscription!$B$1:$H$642,5,FALSE))</f>
        <v>M</v>
      </c>
      <c r="G21" s="14" t="str">
        <f>IF(C21="","",VLOOKUP(B21,Inscription!$B$1:$H$642,6,FALSE))</f>
        <v>Poussin</v>
      </c>
      <c r="H21" s="15">
        <f t="shared" si="1"/>
        <v>17</v>
      </c>
      <c r="I21" s="15" t="str">
        <f t="shared" si="2"/>
        <v>17 Poussin M</v>
      </c>
      <c r="J21" s="15">
        <f t="shared" si="0"/>
        <v>6.41</v>
      </c>
      <c r="K21" s="15" t="str">
        <f t="shared" si="5"/>
        <v>BANCHAREL</v>
      </c>
      <c r="L21" s="15" t="str">
        <f t="shared" si="3"/>
        <v>BANCH</v>
      </c>
      <c r="M21" s="15">
        <f>IF(A21="","",VLOOKUP(B21,Inscription!B:E,4,FALSE))</f>
        <v>2003</v>
      </c>
    </row>
    <row r="22" spans="1:13" ht="12.75">
      <c r="A22" s="20">
        <v>6.45</v>
      </c>
      <c r="B22" s="21">
        <v>60</v>
      </c>
      <c r="C22" s="2">
        <f t="shared" si="4"/>
        <v>21</v>
      </c>
      <c r="D22" s="4" t="str">
        <f>IF(C22="","",VLOOKUP(B22,Inscription!$B$1:$H$642,2,FALSE))</f>
        <v>GRENIER</v>
      </c>
      <c r="E22" s="3" t="str">
        <f>IF(C22="","",VLOOKUP(B22,Inscription!$B$1:$H$642,3,FALSE))</f>
        <v>ELIOT</v>
      </c>
      <c r="F22" s="3" t="str">
        <f>IF(C22="","",VLOOKUP(B22,Inscription!$B$1:$H$642,5,FALSE))</f>
        <v>M</v>
      </c>
      <c r="G22" s="3" t="str">
        <f>IF(C22="","",VLOOKUP(B22,Inscription!$B$1:$H$642,6,FALSE))</f>
        <v>Poussin</v>
      </c>
      <c r="H22" s="2">
        <f t="shared" si="1"/>
        <v>18</v>
      </c>
      <c r="I22" s="2" t="str">
        <f t="shared" si="2"/>
        <v>18 Poussin M</v>
      </c>
      <c r="J22" s="2">
        <f t="shared" si="0"/>
        <v>6.45</v>
      </c>
      <c r="K22" s="2" t="str">
        <f t="shared" si="5"/>
        <v>GRENIER</v>
      </c>
      <c r="L22" s="2" t="str">
        <f t="shared" si="3"/>
        <v>ELIOT</v>
      </c>
      <c r="M22" s="2">
        <f>IF(A22="","",VLOOKUP(B22,Inscription!B:E,4,FALSE))</f>
        <v>2003</v>
      </c>
    </row>
    <row r="23" spans="1:13" ht="12.75">
      <c r="A23" s="22">
        <v>6.47</v>
      </c>
      <c r="B23" s="23">
        <v>55</v>
      </c>
      <c r="C23" s="15">
        <f t="shared" si="4"/>
        <v>22</v>
      </c>
      <c r="D23" s="16" t="str">
        <f>IF(C23="","",VLOOKUP(B23,Inscription!$B$1:$H$642,2,FALSE))</f>
        <v>MONATTE</v>
      </c>
      <c r="E23" s="14" t="str">
        <f>IF(C23="","",VLOOKUP(B23,Inscription!$B$1:$H$642,3,FALSE))</f>
        <v>JULIEN</v>
      </c>
      <c r="F23" s="14" t="str">
        <f>IF(C23="","",VLOOKUP(B23,Inscription!$B$1:$H$642,5,FALSE))</f>
        <v>M</v>
      </c>
      <c r="G23" s="14" t="str">
        <f>IF(C23="","",VLOOKUP(B23,Inscription!$B$1:$H$642,6,FALSE))</f>
        <v>Poussin</v>
      </c>
      <c r="H23" s="15">
        <f t="shared" si="1"/>
        <v>19</v>
      </c>
      <c r="I23" s="15" t="str">
        <f t="shared" si="2"/>
        <v>19 Poussin M</v>
      </c>
      <c r="J23" s="15">
        <f t="shared" si="0"/>
        <v>6.47</v>
      </c>
      <c r="K23" s="15" t="str">
        <f t="shared" si="5"/>
        <v>MONATTE</v>
      </c>
      <c r="L23" s="15" t="str">
        <f t="shared" si="3"/>
        <v>JULIEN</v>
      </c>
      <c r="M23" s="15">
        <f>IF(A23="","",VLOOKUP(B23,Inscription!B:E,4,FALSE))</f>
        <v>2004</v>
      </c>
    </row>
    <row r="24" spans="1:13" ht="12.75">
      <c r="A24" s="20">
        <v>6.51</v>
      </c>
      <c r="B24" s="20">
        <v>201</v>
      </c>
      <c r="C24" s="2">
        <f t="shared" si="4"/>
        <v>23</v>
      </c>
      <c r="D24" s="4" t="str">
        <f>IF(C24="","",VLOOKUP(B24,Inscription!$B$1:$H$642,2,FALSE))</f>
        <v>TYSSANDIER</v>
      </c>
      <c r="E24" s="3" t="str">
        <f>IF(C24="","",VLOOKUP(B24,Inscription!$B$1:$H$642,3,FALSE))</f>
        <v>JEREMY</v>
      </c>
      <c r="F24" s="3" t="str">
        <f>IF(C24="","",VLOOKUP(B24,Inscription!$B$1:$H$642,5,FALSE))</f>
        <v>M</v>
      </c>
      <c r="G24" s="3" t="str">
        <f>IF(C24="","",VLOOKUP(B24,Inscription!$B$1:$H$642,6,FALSE))</f>
        <v>Poussin</v>
      </c>
      <c r="H24" s="2">
        <f t="shared" si="1"/>
        <v>20</v>
      </c>
      <c r="I24" s="2" t="str">
        <f t="shared" si="2"/>
        <v>20 Poussin M</v>
      </c>
      <c r="J24" s="2">
        <f t="shared" si="0"/>
        <v>6.51</v>
      </c>
      <c r="K24" s="2" t="str">
        <f t="shared" si="5"/>
        <v>TYSSANDIER</v>
      </c>
      <c r="L24" s="2" t="str">
        <f t="shared" si="3"/>
        <v>JEREMY</v>
      </c>
      <c r="M24" s="2">
        <f>IF(A24="","",VLOOKUP(B24,Inscription!B:E,4,FALSE))</f>
        <v>2004</v>
      </c>
    </row>
    <row r="25" spans="1:13" ht="12.75">
      <c r="A25" s="24">
        <v>6.53</v>
      </c>
      <c r="B25" s="24">
        <v>63</v>
      </c>
      <c r="C25" s="15">
        <f t="shared" si="4"/>
        <v>24</v>
      </c>
      <c r="D25" s="16" t="str">
        <f>IF(C25="","",VLOOKUP(B25,Inscription!$B$1:$H$642,2,FALSE))</f>
        <v>KRELEGER</v>
      </c>
      <c r="E25" s="14" t="str">
        <f>IF(C25="","",VLOOKUP(B25,Inscription!$B$1:$H$642,3,FALSE))</f>
        <v>JULIE</v>
      </c>
      <c r="F25" s="14" t="str">
        <f>IF(C25="","",VLOOKUP(B25,Inscription!$B$1:$H$642,5,FALSE))</f>
        <v>F</v>
      </c>
      <c r="G25" s="14" t="str">
        <f>IF(C25="","",VLOOKUP(B25,Inscription!$B$1:$H$642,6,FALSE))</f>
        <v>Poussin</v>
      </c>
      <c r="H25" s="15">
        <f t="shared" si="1"/>
        <v>4</v>
      </c>
      <c r="I25" s="15" t="str">
        <f t="shared" si="2"/>
        <v>4 Poussin F</v>
      </c>
      <c r="J25" s="15">
        <f t="shared" si="0"/>
        <v>6.53</v>
      </c>
      <c r="K25" s="15" t="str">
        <f t="shared" si="5"/>
        <v>KRELEGER</v>
      </c>
      <c r="L25" s="15" t="str">
        <f t="shared" si="3"/>
        <v>JULIE</v>
      </c>
      <c r="M25" s="15">
        <f>IF(A25="","",VLOOKUP(B25,Inscription!B:E,4,FALSE))</f>
        <v>2004</v>
      </c>
    </row>
    <row r="26" spans="1:13" ht="12.75">
      <c r="A26" s="20">
        <v>7</v>
      </c>
      <c r="B26" s="21">
        <v>67</v>
      </c>
      <c r="C26" s="2">
        <f t="shared" si="4"/>
        <v>25</v>
      </c>
      <c r="D26" s="4" t="str">
        <f>IF(C26="","",VLOOKUP(B26,Inscription!$B$1:$H$642,2,FALSE))</f>
        <v>DA COSTA</v>
      </c>
      <c r="E26" s="3" t="str">
        <f>IF(C26="","",VLOOKUP(B26,Inscription!$B$1:$H$642,3,FALSE))</f>
        <v>ROMANE</v>
      </c>
      <c r="F26" s="3" t="str">
        <f>IF(C26="","",VLOOKUP(B26,Inscription!$B$1:$H$642,5,FALSE))</f>
        <v>F</v>
      </c>
      <c r="G26" s="3" t="str">
        <f>IF(C26="","",VLOOKUP(B26,Inscription!$B$1:$H$642,6,FALSE))</f>
        <v>Poussin</v>
      </c>
      <c r="H26" s="2">
        <f t="shared" si="1"/>
        <v>5</v>
      </c>
      <c r="I26" s="2" t="str">
        <f t="shared" si="2"/>
        <v>5 Poussin F</v>
      </c>
      <c r="J26" s="2">
        <f t="shared" si="0"/>
        <v>7</v>
      </c>
      <c r="K26" s="2" t="str">
        <f t="shared" si="5"/>
        <v>DA COSTA</v>
      </c>
      <c r="L26" s="2" t="str">
        <f t="shared" si="3"/>
        <v>ROMANE</v>
      </c>
      <c r="M26" s="2">
        <f>IF(A26="","",VLOOKUP(B26,Inscription!B:E,4,FALSE))</f>
        <v>2003</v>
      </c>
    </row>
    <row r="27" spans="1:13" ht="12.75">
      <c r="A27" s="22">
        <v>7.01</v>
      </c>
      <c r="B27" s="23">
        <v>66</v>
      </c>
      <c r="C27" s="15">
        <f t="shared" si="4"/>
        <v>26</v>
      </c>
      <c r="D27" s="16" t="str">
        <f>IF(C27="","",VLOOKUP(B27,Inscription!$B$1:$H$642,2,FALSE))</f>
        <v>BOUDON</v>
      </c>
      <c r="E27" s="14" t="str">
        <f>IF(C27="","",VLOOKUP(B27,Inscription!$B$1:$H$642,3,FALSE))</f>
        <v>CONSTANCE</v>
      </c>
      <c r="F27" s="14" t="str">
        <f>IF(C27="","",VLOOKUP(B27,Inscription!$B$1:$H$642,5,FALSE))</f>
        <v>F</v>
      </c>
      <c r="G27" s="14" t="str">
        <f>IF(C27="","",VLOOKUP(B27,Inscription!$B$1:$H$642,6,FALSE))</f>
        <v>Poussin</v>
      </c>
      <c r="H27" s="15">
        <f t="shared" si="1"/>
        <v>6</v>
      </c>
      <c r="I27" s="15" t="str">
        <f t="shared" si="2"/>
        <v>6 Poussin F</v>
      </c>
      <c r="J27" s="15">
        <f t="shared" si="0"/>
        <v>7.01</v>
      </c>
      <c r="K27" s="15" t="str">
        <f t="shared" si="5"/>
        <v>BOUDON</v>
      </c>
      <c r="L27" s="15" t="str">
        <f t="shared" si="3"/>
        <v>CONSTANCE</v>
      </c>
      <c r="M27" s="15">
        <f>IF(A27="","",VLOOKUP(B27,Inscription!B:E,4,FALSE))</f>
        <v>2003</v>
      </c>
    </row>
    <row r="28" spans="1:13" ht="12.75">
      <c r="A28" s="20">
        <v>7.06</v>
      </c>
      <c r="B28" s="20">
        <v>50</v>
      </c>
      <c r="C28" s="2">
        <f t="shared" si="4"/>
        <v>27</v>
      </c>
      <c r="D28" s="4" t="str">
        <f>IF(C28="","",VLOOKUP(B28,Inscription!$B$1:$H$642,2,FALSE))</f>
        <v>GLORIEUX</v>
      </c>
      <c r="E28" s="3" t="str">
        <f>IF(C28="","",VLOOKUP(B28,Inscription!$B$1:$H$642,3,FALSE))</f>
        <v>EMMA</v>
      </c>
      <c r="F28" s="3" t="str">
        <f>IF(C28="","",VLOOKUP(B28,Inscription!$B$1:$H$642,5,FALSE))</f>
        <v>F</v>
      </c>
      <c r="G28" s="3" t="str">
        <f>IF(C28="","",VLOOKUP(B28,Inscription!$B$1:$H$642,6,FALSE))</f>
        <v>Poussin</v>
      </c>
      <c r="H28" s="2">
        <f t="shared" si="1"/>
        <v>7</v>
      </c>
      <c r="I28" s="2" t="str">
        <f t="shared" si="2"/>
        <v>7 Poussin F</v>
      </c>
      <c r="J28" s="2">
        <f t="shared" si="0"/>
        <v>7.06</v>
      </c>
      <c r="K28" s="2" t="str">
        <f t="shared" si="5"/>
        <v>GLORIEUX</v>
      </c>
      <c r="L28" s="2" t="str">
        <f t="shared" si="3"/>
        <v>EMMA</v>
      </c>
      <c r="M28" s="2">
        <f>IF(A28="","",VLOOKUP(B28,Inscription!B:E,4,FALSE))</f>
        <v>2004</v>
      </c>
    </row>
    <row r="29" spans="1:13" ht="12.75">
      <c r="A29" s="24">
        <v>7.18</v>
      </c>
      <c r="B29" s="24">
        <v>49</v>
      </c>
      <c r="C29" s="15">
        <f t="shared" si="4"/>
        <v>28</v>
      </c>
      <c r="D29" s="16" t="str">
        <f>IF(C29="","",VLOOKUP(B29,Inscription!$B$1:$H$642,2,FALSE))</f>
        <v>FERREIRA LAGOA</v>
      </c>
      <c r="E29" s="14" t="str">
        <f>IF(C29="","",VLOOKUP(B29,Inscription!$B$1:$H$642,3,FALSE))</f>
        <v>MARIUS</v>
      </c>
      <c r="F29" s="14" t="str">
        <f>IF(C29="","",VLOOKUP(B29,Inscription!$B$1:$H$642,5,FALSE))</f>
        <v>M</v>
      </c>
      <c r="G29" s="14" t="str">
        <f>IF(C29="","",VLOOKUP(B29,Inscription!$B$1:$H$642,6,FALSE))</f>
        <v>Poussin</v>
      </c>
      <c r="H29" s="15">
        <f t="shared" si="1"/>
        <v>21</v>
      </c>
      <c r="I29" s="15" t="str">
        <f t="shared" si="2"/>
        <v>21 Poussin M</v>
      </c>
      <c r="J29" s="15">
        <f t="shared" si="0"/>
        <v>7.18</v>
      </c>
      <c r="K29" s="15" t="str">
        <f t="shared" si="5"/>
        <v>FERREIRA LAGOA</v>
      </c>
      <c r="L29" s="15" t="str">
        <f t="shared" si="3"/>
        <v>MARIUS</v>
      </c>
      <c r="M29" s="15">
        <f>IF(A29="","",VLOOKUP(B29,Inscription!B:E,4,FALSE))</f>
        <v>2004</v>
      </c>
    </row>
    <row r="30" spans="1:13" ht="12.75">
      <c r="A30" s="20">
        <v>7.21</v>
      </c>
      <c r="B30" s="21">
        <v>207</v>
      </c>
      <c r="C30" s="2">
        <f t="shared" si="4"/>
        <v>29</v>
      </c>
      <c r="D30" s="4" t="str">
        <f>IF(C30="","",VLOOKUP(B30,Inscription!$B$1:$H$642,2,FALSE))</f>
        <v>VINCENT</v>
      </c>
      <c r="E30" s="3" t="str">
        <f>IF(C30="","",VLOOKUP(B30,Inscription!$B$1:$H$642,3,FALSE))</f>
        <v>MARIE</v>
      </c>
      <c r="F30" s="3" t="str">
        <f>IF(C30="","",VLOOKUP(B30,Inscription!$B$1:$H$642,5,FALSE))</f>
        <v>F</v>
      </c>
      <c r="G30" s="3" t="str">
        <f>IF(C30="","",VLOOKUP(B30,Inscription!$B$1:$H$642,6,FALSE))</f>
        <v>Poussin</v>
      </c>
      <c r="H30" s="2">
        <f t="shared" si="1"/>
        <v>8</v>
      </c>
      <c r="I30" s="2" t="str">
        <f t="shared" si="2"/>
        <v>8 Poussin F</v>
      </c>
      <c r="J30" s="2">
        <f t="shared" si="0"/>
        <v>7.21</v>
      </c>
      <c r="K30" s="2" t="str">
        <f t="shared" si="5"/>
        <v>VINCENT</v>
      </c>
      <c r="L30" s="2" t="str">
        <f t="shared" si="3"/>
        <v>MARIE</v>
      </c>
      <c r="M30" s="2">
        <f>IF(A30="","",VLOOKUP(B30,Inscription!B:E,4,FALSE))</f>
        <v>2004</v>
      </c>
    </row>
    <row r="31" spans="1:13" ht="12.75">
      <c r="A31" s="22">
        <v>7.32</v>
      </c>
      <c r="B31" s="23">
        <v>52</v>
      </c>
      <c r="C31" s="15">
        <f t="shared" si="4"/>
        <v>30</v>
      </c>
      <c r="D31" s="16" t="str">
        <f>IF(C31="","",VLOOKUP(B31,Inscription!$B$1:$H$642,2,FALSE))</f>
        <v>LAPORTE</v>
      </c>
      <c r="E31" s="14" t="str">
        <f>IF(C31="","",VLOOKUP(B31,Inscription!$B$1:$H$642,3,FALSE))</f>
        <v>REMI</v>
      </c>
      <c r="F31" s="14" t="str">
        <f>IF(C31="","",VLOOKUP(B31,Inscription!$B$1:$H$642,5,FALSE))</f>
        <v>M</v>
      </c>
      <c r="G31" s="14" t="str">
        <f>IF(C31="","",VLOOKUP(B31,Inscription!$B$1:$H$642,6,FALSE))</f>
        <v>Poussin</v>
      </c>
      <c r="H31" s="15">
        <f t="shared" si="1"/>
        <v>22</v>
      </c>
      <c r="I31" s="15" t="str">
        <f t="shared" si="2"/>
        <v>22 Poussin M</v>
      </c>
      <c r="J31" s="15">
        <f t="shared" si="0"/>
        <v>7.32</v>
      </c>
      <c r="K31" s="15" t="str">
        <f t="shared" si="5"/>
        <v>LAPORTE</v>
      </c>
      <c r="L31" s="15" t="str">
        <f t="shared" si="3"/>
        <v>REMI</v>
      </c>
      <c r="M31" s="15">
        <f>IF(A31="","",VLOOKUP(B31,Inscription!B:E,4,FALSE))</f>
        <v>2004</v>
      </c>
    </row>
    <row r="32" spans="1:13" ht="12.75">
      <c r="A32" s="20">
        <v>7.4</v>
      </c>
      <c r="B32" s="20">
        <v>47</v>
      </c>
      <c r="C32" s="2">
        <f t="shared" si="4"/>
        <v>31</v>
      </c>
      <c r="D32" s="4" t="str">
        <f>IF(C32="","",VLOOKUP(B32,Inscription!$B$1:$H$642,2,FALSE))</f>
        <v>COUTAREL</v>
      </c>
      <c r="E32" s="3" t="str">
        <f>IF(C32="","",VLOOKUP(B32,Inscription!$B$1:$H$642,3,FALSE))</f>
        <v>MATHIAS</v>
      </c>
      <c r="F32" s="3" t="str">
        <f>IF(C32="","",VLOOKUP(B32,Inscription!$B$1:$H$642,5,FALSE))</f>
        <v>M</v>
      </c>
      <c r="G32" s="3" t="str">
        <f>IF(C32="","",VLOOKUP(B32,Inscription!$B$1:$H$642,6,FALSE))</f>
        <v>Poussin</v>
      </c>
      <c r="H32" s="2">
        <f t="shared" si="1"/>
        <v>23</v>
      </c>
      <c r="I32" s="2" t="str">
        <f t="shared" si="2"/>
        <v>23 Poussin M</v>
      </c>
      <c r="J32" s="2">
        <f t="shared" si="0"/>
        <v>7.4</v>
      </c>
      <c r="K32" s="2" t="str">
        <f t="shared" si="5"/>
        <v>COUTAREL</v>
      </c>
      <c r="L32" s="2" t="str">
        <f t="shared" si="3"/>
        <v>MATHIAS</v>
      </c>
      <c r="M32" s="2">
        <f>IF(A32="","",VLOOKUP(B32,Inscription!B:E,4,FALSE))</f>
        <v>2004</v>
      </c>
    </row>
    <row r="33" spans="1:13" ht="12.75">
      <c r="A33" s="24">
        <v>7.45</v>
      </c>
      <c r="B33" s="24">
        <v>75</v>
      </c>
      <c r="C33" s="15">
        <f t="shared" si="4"/>
        <v>32</v>
      </c>
      <c r="D33" s="16" t="str">
        <f>IF(C33="","",VLOOKUP(B33,Inscription!$B$1:$H$642,2,FALSE))</f>
        <v>GRELLIER</v>
      </c>
      <c r="E33" s="14" t="str">
        <f>IF(C33="","",VLOOKUP(B33,Inscription!$B$1:$H$642,3,FALSE))</f>
        <v>VALENTINE</v>
      </c>
      <c r="F33" s="14" t="str">
        <f>IF(C33="","",VLOOKUP(B33,Inscription!$B$1:$H$642,5,FALSE))</f>
        <v>F</v>
      </c>
      <c r="G33" s="14" t="str">
        <f>IF(C33="","",VLOOKUP(B33,Inscription!$B$1:$H$642,6,FALSE))</f>
        <v>Poussin</v>
      </c>
      <c r="H33" s="15">
        <f t="shared" si="1"/>
        <v>9</v>
      </c>
      <c r="I33" s="15" t="str">
        <f t="shared" si="2"/>
        <v>9 Poussin F</v>
      </c>
      <c r="J33" s="15">
        <f t="shared" si="0"/>
        <v>7.45</v>
      </c>
      <c r="K33" s="15" t="str">
        <f t="shared" si="5"/>
        <v>GRELLIER</v>
      </c>
      <c r="L33" s="15" t="str">
        <f t="shared" si="3"/>
        <v>VALENTINE</v>
      </c>
      <c r="M33" s="15">
        <f>IF(A33="","",VLOOKUP(B33,Inscription!B:E,4,FALSE))</f>
        <v>2004</v>
      </c>
    </row>
    <row r="34" spans="1:13" ht="12.75">
      <c r="A34" s="20">
        <v>7.5</v>
      </c>
      <c r="B34" s="21">
        <v>54</v>
      </c>
      <c r="C34" s="2">
        <f t="shared" si="4"/>
        <v>33</v>
      </c>
      <c r="D34" s="4" t="str">
        <f>IF(C34="","",VLOOKUP(B34,Inscription!$B$1:$H$642,2,FALSE))</f>
        <v>LELIEVRE</v>
      </c>
      <c r="E34" s="3" t="str">
        <f>IF(C34="","",VLOOKUP(B34,Inscription!$B$1:$H$642,3,FALSE))</f>
        <v>ANAIS</v>
      </c>
      <c r="F34" s="3" t="str">
        <f>IF(C34="","",VLOOKUP(B34,Inscription!$B$1:$H$642,5,FALSE))</f>
        <v>F</v>
      </c>
      <c r="G34" s="3" t="str">
        <f>IF(C34="","",VLOOKUP(B34,Inscription!$B$1:$H$642,6,FALSE))</f>
        <v>Poussin</v>
      </c>
      <c r="H34" s="2">
        <f t="shared" si="1"/>
        <v>10</v>
      </c>
      <c r="I34" s="2" t="str">
        <f t="shared" si="2"/>
        <v>10 Poussin F</v>
      </c>
      <c r="J34" s="2">
        <f t="shared" si="0"/>
        <v>7.5</v>
      </c>
      <c r="K34" s="2" t="str">
        <f t="shared" si="5"/>
        <v>LELIEVRE</v>
      </c>
      <c r="L34" s="2" t="str">
        <f t="shared" si="3"/>
        <v>ANAIS</v>
      </c>
      <c r="M34" s="2">
        <f>IF(A34="","",VLOOKUP(B34,Inscription!B:E,4,FALSE))</f>
        <v>2004</v>
      </c>
    </row>
    <row r="35" spans="1:13" ht="12.75">
      <c r="A35" s="22">
        <v>7.55</v>
      </c>
      <c r="B35" s="23">
        <v>64</v>
      </c>
      <c r="C35" s="15">
        <f t="shared" si="4"/>
        <v>34</v>
      </c>
      <c r="D35" s="16" t="str">
        <f>IF(C35="","",VLOOKUP(B35,Inscription!$B$1:$H$642,2,FALSE))</f>
        <v>DE ROOVER</v>
      </c>
      <c r="E35" s="14" t="str">
        <f>IF(C35="","",VLOOKUP(B35,Inscription!$B$1:$H$642,3,FALSE))</f>
        <v>CLARISSE</v>
      </c>
      <c r="F35" s="14" t="str">
        <f>IF(C35="","",VLOOKUP(B35,Inscription!$B$1:$H$642,5,FALSE))</f>
        <v>F</v>
      </c>
      <c r="G35" s="14" t="str">
        <f>IF(C35="","",VLOOKUP(B35,Inscription!$B$1:$H$642,6,FALSE))</f>
        <v>Poussin</v>
      </c>
      <c r="H35" s="15">
        <f t="shared" si="1"/>
        <v>11</v>
      </c>
      <c r="I35" s="15" t="str">
        <f t="shared" si="2"/>
        <v>11 Poussin F</v>
      </c>
      <c r="J35" s="15">
        <f t="shared" si="0"/>
        <v>7.55</v>
      </c>
      <c r="K35" s="15" t="str">
        <f t="shared" si="5"/>
        <v>DE ROOVER</v>
      </c>
      <c r="L35" s="15" t="str">
        <f t="shared" si="3"/>
        <v>CLARISSE</v>
      </c>
      <c r="M35" s="15">
        <f>IF(A35="","",VLOOKUP(B35,Inscription!B:E,4,FALSE))</f>
        <v>2004</v>
      </c>
    </row>
    <row r="36" spans="1:13" ht="12.75">
      <c r="A36" s="20">
        <v>8.13</v>
      </c>
      <c r="B36" s="20">
        <v>206</v>
      </c>
      <c r="C36" s="2">
        <f t="shared" si="4"/>
        <v>35</v>
      </c>
      <c r="D36" s="4" t="str">
        <f>IF(C36="","",VLOOKUP(B36,Inscription!$B$1:$H$642,2,FALSE))</f>
        <v>DELENA</v>
      </c>
      <c r="E36" s="3" t="str">
        <f>IF(C36="","",VLOOKUP(B36,Inscription!$B$1:$H$642,3,FALSE))</f>
        <v>MATHEO</v>
      </c>
      <c r="F36" s="3" t="str">
        <f>IF(C36="","",VLOOKUP(B36,Inscription!$B$1:$H$642,5,FALSE))</f>
        <v>M</v>
      </c>
      <c r="G36" s="3" t="str">
        <f>IF(C36="","",VLOOKUP(B36,Inscription!$B$1:$H$642,6,FALSE))</f>
        <v>Eveil Athlétique</v>
      </c>
      <c r="H36" s="2">
        <f t="shared" si="1"/>
        <v>1</v>
      </c>
      <c r="I36" s="2" t="str">
        <f t="shared" si="2"/>
        <v>1 Eveil Athlétique M</v>
      </c>
      <c r="J36" s="2">
        <f t="shared" si="0"/>
        <v>8.13</v>
      </c>
      <c r="K36" s="2" t="str">
        <f t="shared" si="5"/>
        <v>DELENA</v>
      </c>
      <c r="L36" s="2" t="str">
        <f t="shared" si="3"/>
        <v>MATHEO</v>
      </c>
      <c r="M36" s="2">
        <f>IF(A36="","",VLOOKUP(B36,Inscription!B:E,4,FALSE))</f>
        <v>2005</v>
      </c>
    </row>
    <row r="37" spans="1:13" ht="12.75">
      <c r="A37" s="24">
        <v>8.25</v>
      </c>
      <c r="B37" s="24">
        <v>57</v>
      </c>
      <c r="C37" s="15">
        <f t="shared" si="4"/>
        <v>36</v>
      </c>
      <c r="D37" s="16" t="str">
        <f>IF(C37="","",VLOOKUP(B37,Inscription!$B$1:$H$642,2,FALSE))</f>
        <v>SAINT JOANNIS</v>
      </c>
      <c r="E37" s="14" t="str">
        <f>IF(C37="","",VLOOKUP(B37,Inscription!$B$1:$H$642,3,FALSE))</f>
        <v>ALYCIA</v>
      </c>
      <c r="F37" s="14" t="str">
        <f>IF(C37="","",VLOOKUP(B37,Inscription!$B$1:$H$642,5,FALSE))</f>
        <v>F</v>
      </c>
      <c r="G37" s="14" t="str">
        <f>IF(C37="","",VLOOKUP(B37,Inscription!$B$1:$H$642,6,FALSE))</f>
        <v>Poussin</v>
      </c>
      <c r="H37" s="15">
        <f t="shared" si="1"/>
        <v>12</v>
      </c>
      <c r="I37" s="15" t="str">
        <f t="shared" si="2"/>
        <v>12 Poussin F</v>
      </c>
      <c r="J37" s="15">
        <f t="shared" si="0"/>
        <v>8.25</v>
      </c>
      <c r="K37" s="15" t="str">
        <f t="shared" si="5"/>
        <v>SAINT JOANNIS</v>
      </c>
      <c r="L37" s="15" t="str">
        <f t="shared" si="3"/>
        <v>ALYCIA</v>
      </c>
      <c r="M37" s="15">
        <f>IF(A37="","",VLOOKUP(B37,Inscription!B:E,4,FALSE))</f>
        <v>2004</v>
      </c>
    </row>
    <row r="38" spans="1:13" ht="12.75">
      <c r="A38" s="20">
        <v>8.27</v>
      </c>
      <c r="B38" s="21">
        <v>78</v>
      </c>
      <c r="C38" s="2">
        <f t="shared" si="4"/>
        <v>37</v>
      </c>
      <c r="D38" s="4" t="str">
        <f>IF(C38="","",VLOOKUP(B38,Inscription!$B$1:$H$642,2,FALSE))</f>
        <v>LACOMBRADE</v>
      </c>
      <c r="E38" s="3" t="str">
        <f>IF(C38="","",VLOOKUP(B38,Inscription!$B$1:$H$642,3,FALSE))</f>
        <v>LAURE</v>
      </c>
      <c r="F38" s="3" t="str">
        <f>IF(C38="","",VLOOKUP(B38,Inscription!$B$1:$H$642,5,FALSE))</f>
        <v>F</v>
      </c>
      <c r="G38" s="3" t="str">
        <f>IF(C38="","",VLOOKUP(B38,Inscription!$B$1:$H$642,6,FALSE))</f>
        <v>Poussin</v>
      </c>
      <c r="H38" s="2">
        <f t="shared" si="1"/>
        <v>13</v>
      </c>
      <c r="I38" s="2" t="str">
        <f t="shared" si="2"/>
        <v>13 Poussin F</v>
      </c>
      <c r="J38" s="2">
        <f t="shared" si="0"/>
        <v>8.27</v>
      </c>
      <c r="K38" s="2" t="str">
        <f t="shared" si="5"/>
        <v>LACOMBRADE</v>
      </c>
      <c r="L38" s="2" t="str">
        <f t="shared" si="3"/>
        <v>LAURE</v>
      </c>
      <c r="M38" s="2">
        <f>IF(A38="","",VLOOKUP(B38,Inscription!B:E,4,FALSE))</f>
        <v>2004</v>
      </c>
    </row>
    <row r="39" spans="1:13" ht="12.75">
      <c r="A39" s="22">
        <v>8.29</v>
      </c>
      <c r="B39" s="23">
        <v>51</v>
      </c>
      <c r="C39" s="15">
        <f t="shared" si="4"/>
        <v>38</v>
      </c>
      <c r="D39" s="16" t="str">
        <f>IF(C39="","",VLOOKUP(B39,Inscription!$B$1:$H$642,2,FALSE))</f>
        <v>GUELLE</v>
      </c>
      <c r="E39" s="14" t="str">
        <f>IF(C39="","",VLOOKUP(B39,Inscription!$B$1:$H$642,3,FALSE))</f>
        <v>MATHIEU</v>
      </c>
      <c r="F39" s="14" t="str">
        <f>IF(C39="","",VLOOKUP(B39,Inscription!$B$1:$H$642,5,FALSE))</f>
        <v>M</v>
      </c>
      <c r="G39" s="14" t="str">
        <f>IF(C39="","",VLOOKUP(B39,Inscription!$B$1:$H$642,6,FALSE))</f>
        <v>Poussin</v>
      </c>
      <c r="H39" s="15">
        <f t="shared" si="1"/>
        <v>24</v>
      </c>
      <c r="I39" s="15" t="str">
        <f t="shared" si="2"/>
        <v>24 Poussin M</v>
      </c>
      <c r="J39" s="15">
        <f t="shared" si="0"/>
        <v>8.29</v>
      </c>
      <c r="K39" s="15" t="str">
        <f t="shared" si="5"/>
        <v>GUELLE</v>
      </c>
      <c r="L39" s="15" t="str">
        <f t="shared" si="3"/>
        <v>MATHIEU</v>
      </c>
      <c r="M39" s="15">
        <f>IF(A39="","",VLOOKUP(B39,Inscription!B:E,4,FALSE))</f>
        <v>2004</v>
      </c>
    </row>
    <row r="40" spans="1:13" ht="12.75">
      <c r="A40" s="20">
        <v>8.29</v>
      </c>
      <c r="B40" s="20">
        <v>202</v>
      </c>
      <c r="C40" s="2">
        <f t="shared" si="4"/>
        <v>39</v>
      </c>
      <c r="D40" s="4" t="str">
        <f>IF(C40="","",VLOOKUP(B40,Inscription!$B$1:$H$642,2,FALSE))</f>
        <v>VIDAL</v>
      </c>
      <c r="E40" s="3" t="str">
        <f>IF(C40="","",VLOOKUP(B40,Inscription!$B$1:$H$642,3,FALSE))</f>
        <v>ADRIEN</v>
      </c>
      <c r="F40" s="3" t="str">
        <f>IF(C40="","",VLOOKUP(B40,Inscription!$B$1:$H$642,5,FALSE))</f>
        <v>M</v>
      </c>
      <c r="G40" s="3" t="str">
        <f>IF(C40="","",VLOOKUP(B40,Inscription!$B$1:$H$642,6,FALSE))</f>
        <v>Poussin</v>
      </c>
      <c r="H40" s="2">
        <f t="shared" si="1"/>
        <v>24</v>
      </c>
      <c r="I40" s="2" t="str">
        <f t="shared" si="2"/>
        <v>24 Poussin M</v>
      </c>
      <c r="J40" s="2">
        <f t="shared" si="0"/>
        <v>8.29</v>
      </c>
      <c r="K40" s="2" t="str">
        <f t="shared" si="5"/>
        <v>VIDAL</v>
      </c>
      <c r="L40" s="2" t="str">
        <f t="shared" si="3"/>
        <v>ADRIEN</v>
      </c>
      <c r="M40" s="2">
        <f>IF(A40="","",VLOOKUP(B40,Inscription!B:E,4,FALSE))</f>
        <v>2004</v>
      </c>
    </row>
    <row r="41" spans="1:13" ht="12.75">
      <c r="A41" s="24">
        <v>8.36</v>
      </c>
      <c r="B41" s="24">
        <v>58</v>
      </c>
      <c r="C41" s="15">
        <f t="shared" si="4"/>
        <v>40</v>
      </c>
      <c r="D41" s="16" t="str">
        <f>IF(C41="","",VLOOKUP(B41,Inscription!$B$1:$H$642,2,FALSE))</f>
        <v>ZANUTTO</v>
      </c>
      <c r="E41" s="14" t="str">
        <f>IF(C41="","",VLOOKUP(B41,Inscription!$B$1:$H$642,3,FALSE))</f>
        <v>EMMA</v>
      </c>
      <c r="F41" s="14" t="str">
        <f>IF(C41="","",VLOOKUP(B41,Inscription!$B$1:$H$642,5,FALSE))</f>
        <v>F</v>
      </c>
      <c r="G41" s="14" t="str">
        <f>IF(C41="","",VLOOKUP(B41,Inscription!$B$1:$H$642,6,FALSE))</f>
        <v>Poussin</v>
      </c>
      <c r="H41" s="15">
        <f t="shared" si="1"/>
        <v>14</v>
      </c>
      <c r="I41" s="15" t="str">
        <f t="shared" si="2"/>
        <v>14 Poussin F</v>
      </c>
      <c r="J41" s="15">
        <f t="shared" si="0"/>
        <v>8.36</v>
      </c>
      <c r="K41" s="15" t="str">
        <f t="shared" si="5"/>
        <v>ZANUTTO</v>
      </c>
      <c r="L41" s="15" t="str">
        <f t="shared" si="3"/>
        <v>EMMA</v>
      </c>
      <c r="M41" s="15">
        <f>IF(A41="","",VLOOKUP(B41,Inscription!B:E,4,FALSE))</f>
        <v>2004</v>
      </c>
    </row>
    <row r="42" spans="1:13" ht="12.75">
      <c r="A42" s="20">
        <v>9</v>
      </c>
      <c r="B42" s="21">
        <v>56</v>
      </c>
      <c r="C42" s="2">
        <f t="shared" si="4"/>
        <v>41</v>
      </c>
      <c r="D42" s="4" t="str">
        <f>IF(C42="","",VLOOKUP(B42,Inscription!$B$1:$H$642,2,FALSE))</f>
        <v>SABOT</v>
      </c>
      <c r="E42" s="3" t="str">
        <f>IF(C42="","",VLOOKUP(B42,Inscription!$B$1:$H$642,3,FALSE))</f>
        <v>INES</v>
      </c>
      <c r="F42" s="3" t="str">
        <f>IF(C42="","",VLOOKUP(B42,Inscription!$B$1:$H$642,5,FALSE))</f>
        <v>F</v>
      </c>
      <c r="G42" s="3" t="str">
        <f>IF(C42="","",VLOOKUP(B42,Inscription!$B$1:$H$642,6,FALSE))</f>
        <v>Poussin</v>
      </c>
      <c r="H42" s="2">
        <f t="shared" si="1"/>
        <v>15</v>
      </c>
      <c r="I42" s="2" t="str">
        <f t="shared" si="2"/>
        <v>15 Poussin F</v>
      </c>
      <c r="J42" s="2">
        <f t="shared" si="0"/>
        <v>9</v>
      </c>
      <c r="K42" s="2" t="str">
        <f t="shared" si="5"/>
        <v>SABOT</v>
      </c>
      <c r="L42" s="2" t="str">
        <f t="shared" si="3"/>
        <v>INES</v>
      </c>
      <c r="M42" s="2">
        <f>IF(A42="","",VLOOKUP(B42,Inscription!B:E,4,FALSE))</f>
        <v>2004</v>
      </c>
    </row>
    <row r="43" spans="1:13" ht="12.75">
      <c r="A43" s="22">
        <v>11.04</v>
      </c>
      <c r="B43" s="23">
        <v>93</v>
      </c>
      <c r="C43" s="15">
        <f t="shared" si="4"/>
        <v>42</v>
      </c>
      <c r="D43" s="16" t="str">
        <f>IF(C43="","",VLOOKUP(B43,Inscription!$B$1:$H$642,2,FALSE))</f>
        <v>ROUX</v>
      </c>
      <c r="E43" s="14" t="str">
        <f>IF(C43="","",VLOOKUP(B43,Inscription!$B$1:$H$642,3,FALSE))</f>
        <v>ANTHONY</v>
      </c>
      <c r="F43" s="14" t="str">
        <f>IF(C43="","",VLOOKUP(B43,Inscription!$B$1:$H$642,5,FALSE))</f>
        <v>M</v>
      </c>
      <c r="G43" s="14" t="str">
        <f>IF(C43="","",VLOOKUP(B43,Inscription!$B$1:$H$642,6,FALSE))</f>
        <v>Benjamin</v>
      </c>
      <c r="H43" s="15">
        <f t="shared" si="1"/>
        <v>1</v>
      </c>
      <c r="I43" s="15" t="str">
        <f t="shared" si="2"/>
        <v>1 Benjamin M</v>
      </c>
      <c r="J43" s="15">
        <f t="shared" si="0"/>
        <v>11.04</v>
      </c>
      <c r="K43" s="15" t="str">
        <f t="shared" si="5"/>
        <v>ROUX</v>
      </c>
      <c r="L43" s="15" t="str">
        <f t="shared" si="3"/>
        <v>ANTHONY</v>
      </c>
      <c r="M43" s="15">
        <f>IF(A43="","",VLOOKUP(B43,Inscription!B:E,4,FALSE))</f>
        <v>2001</v>
      </c>
    </row>
    <row r="44" spans="1:13" ht="12.75">
      <c r="A44" s="20">
        <v>11.18</v>
      </c>
      <c r="B44" s="20">
        <v>89</v>
      </c>
      <c r="C44" s="2">
        <f t="shared" si="4"/>
        <v>43</v>
      </c>
      <c r="D44" s="4" t="str">
        <f>IF(C44="","",VLOOKUP(B44,Inscription!$B$1:$H$642,2,FALSE))</f>
        <v>VERNET</v>
      </c>
      <c r="E44" s="3" t="str">
        <f>IF(C44="","",VLOOKUP(B44,Inscription!$B$1:$H$642,3,FALSE))</f>
        <v>CORENTIN</v>
      </c>
      <c r="F44" s="3" t="str">
        <f>IF(C44="","",VLOOKUP(B44,Inscription!$B$1:$H$642,5,FALSE))</f>
        <v>M</v>
      </c>
      <c r="G44" s="3" t="str">
        <f>IF(C44="","",VLOOKUP(B44,Inscription!$B$1:$H$642,6,FALSE))</f>
        <v>Benjamin</v>
      </c>
      <c r="H44" s="2">
        <f t="shared" si="1"/>
        <v>2</v>
      </c>
      <c r="I44" s="2" t="str">
        <f t="shared" si="2"/>
        <v>2 Benjamin M</v>
      </c>
      <c r="J44" s="2">
        <f t="shared" si="0"/>
        <v>11.18</v>
      </c>
      <c r="K44" s="2" t="str">
        <f t="shared" si="5"/>
        <v>VERNET</v>
      </c>
      <c r="L44" s="2" t="str">
        <f t="shared" si="3"/>
        <v>CORENTIN</v>
      </c>
      <c r="M44" s="2">
        <f>IF(A44="","",VLOOKUP(B44,Inscription!B:E,4,FALSE))</f>
        <v>2001</v>
      </c>
    </row>
    <row r="45" spans="1:13" ht="12.75">
      <c r="A45" s="24">
        <v>11.4</v>
      </c>
      <c r="B45" s="24">
        <v>87</v>
      </c>
      <c r="C45" s="15">
        <f t="shared" si="4"/>
        <v>44</v>
      </c>
      <c r="D45" s="16" t="str">
        <f>IF(C45="","",VLOOKUP(B45,Inscription!$B$1:$H$642,2,FALSE))</f>
        <v>LESCOP</v>
      </c>
      <c r="E45" s="14" t="str">
        <f>IF(C45="","",VLOOKUP(B45,Inscription!$B$1:$H$642,3,FALSE))</f>
        <v>ERWANN</v>
      </c>
      <c r="F45" s="14" t="str">
        <f>IF(C45="","",VLOOKUP(B45,Inscription!$B$1:$H$642,5,FALSE))</f>
        <v>M</v>
      </c>
      <c r="G45" s="14" t="str">
        <f>IF(C45="","",VLOOKUP(B45,Inscription!$B$1:$H$642,6,FALSE))</f>
        <v>Benjamin</v>
      </c>
      <c r="H45" s="15">
        <f t="shared" si="1"/>
        <v>3</v>
      </c>
      <c r="I45" s="15" t="str">
        <f t="shared" si="2"/>
        <v>3 Benjamin M</v>
      </c>
      <c r="J45" s="15">
        <f t="shared" si="0"/>
        <v>11.4</v>
      </c>
      <c r="K45" s="15" t="str">
        <f t="shared" si="5"/>
        <v>LESCOP</v>
      </c>
      <c r="L45" s="15" t="str">
        <f t="shared" si="3"/>
        <v>ERWANN</v>
      </c>
      <c r="M45" s="15">
        <f>IF(A45="","",VLOOKUP(B45,Inscription!B:E,4,FALSE))</f>
        <v>2002</v>
      </c>
    </row>
    <row r="46" spans="1:13" ht="12.75">
      <c r="A46" s="20">
        <v>11.5</v>
      </c>
      <c r="B46" s="21">
        <v>80</v>
      </c>
      <c r="C46" s="2">
        <f t="shared" si="4"/>
        <v>45</v>
      </c>
      <c r="D46" s="4" t="str">
        <f>IF(C46="","",VLOOKUP(B46,Inscription!$B$1:$H$642,2,FALSE))</f>
        <v>BLINEAU</v>
      </c>
      <c r="E46" s="3" t="str">
        <f>IF(C46="","",VLOOKUP(B46,Inscription!$B$1:$H$642,3,FALSE))</f>
        <v>CLEMENT</v>
      </c>
      <c r="F46" s="3" t="str">
        <f>IF(C46="","",VLOOKUP(B46,Inscription!$B$1:$H$642,5,FALSE))</f>
        <v>M</v>
      </c>
      <c r="G46" s="3" t="str">
        <f>IF(C46="","",VLOOKUP(B46,Inscription!$B$1:$H$642,6,FALSE))</f>
        <v>Benjamin</v>
      </c>
      <c r="H46" s="2">
        <f t="shared" si="1"/>
        <v>4</v>
      </c>
      <c r="I46" s="2" t="str">
        <f t="shared" si="2"/>
        <v>4 Benjamin M</v>
      </c>
      <c r="J46" s="2">
        <f t="shared" si="0"/>
        <v>11.5</v>
      </c>
      <c r="K46" s="2" t="str">
        <f t="shared" si="5"/>
        <v>BLINEAU</v>
      </c>
      <c r="L46" s="2" t="str">
        <f t="shared" si="3"/>
        <v>CLEMENT</v>
      </c>
      <c r="M46" s="2">
        <f>IF(A46="","",VLOOKUP(B46,Inscription!B:E,4,FALSE))</f>
        <v>2001</v>
      </c>
    </row>
    <row r="47" spans="1:13" ht="12.75">
      <c r="A47" s="22">
        <v>12.19</v>
      </c>
      <c r="B47" s="23">
        <v>83</v>
      </c>
      <c r="C47" s="15">
        <f t="shared" si="4"/>
        <v>46</v>
      </c>
      <c r="D47" s="16" t="str">
        <f>IF(C47="","",VLOOKUP(B47,Inscription!$B$1:$H$642,2,FALSE))</f>
        <v>AMATHE</v>
      </c>
      <c r="E47" s="14" t="str">
        <f>IF(C47="","",VLOOKUP(B47,Inscription!$B$1:$H$642,3,FALSE))</f>
        <v>CORENTIN</v>
      </c>
      <c r="F47" s="14" t="str">
        <f>IF(C47="","",VLOOKUP(B47,Inscription!$B$1:$H$642,5,FALSE))</f>
        <v>M</v>
      </c>
      <c r="G47" s="14" t="str">
        <f>IF(C47="","",VLOOKUP(B47,Inscription!$B$1:$H$642,6,FALSE))</f>
        <v>Benjamin</v>
      </c>
      <c r="H47" s="15">
        <f t="shared" si="1"/>
        <v>5</v>
      </c>
      <c r="I47" s="15" t="str">
        <f t="shared" si="2"/>
        <v>5 Benjamin M</v>
      </c>
      <c r="J47" s="15">
        <f t="shared" si="0"/>
        <v>12.19</v>
      </c>
      <c r="K47" s="15" t="str">
        <f t="shared" si="5"/>
        <v>AMATHE</v>
      </c>
      <c r="L47" s="15" t="str">
        <f t="shared" si="3"/>
        <v>CORENTIN</v>
      </c>
      <c r="M47" s="15">
        <f>IF(A47="","",VLOOKUP(B47,Inscription!B:E,4,FALSE))</f>
        <v>2002</v>
      </c>
    </row>
    <row r="48" spans="1:13" ht="12.75">
      <c r="A48" s="20">
        <v>13.08</v>
      </c>
      <c r="B48" s="20">
        <v>84</v>
      </c>
      <c r="C48" s="2">
        <f t="shared" si="4"/>
        <v>47</v>
      </c>
      <c r="D48" s="4" t="str">
        <f>IF(C48="","",VLOOKUP(B48,Inscription!$B$1:$H$642,2,FALSE))</f>
        <v>CORNY</v>
      </c>
      <c r="E48" s="3" t="str">
        <f>IF(C48="","",VLOOKUP(B48,Inscription!$B$1:$H$642,3,FALSE))</f>
        <v>NATHAN</v>
      </c>
      <c r="F48" s="3" t="str">
        <f>IF(C48="","",VLOOKUP(B48,Inscription!$B$1:$H$642,5,FALSE))</f>
        <v>M</v>
      </c>
      <c r="G48" s="3" t="str">
        <f>IF(C48="","",VLOOKUP(B48,Inscription!$B$1:$H$642,6,FALSE))</f>
        <v>Benjamin</v>
      </c>
      <c r="H48" s="2">
        <f t="shared" si="1"/>
        <v>6</v>
      </c>
      <c r="I48" s="2" t="str">
        <f t="shared" si="2"/>
        <v>6 Benjamin M</v>
      </c>
      <c r="J48" s="2">
        <f t="shared" si="0"/>
        <v>13.08</v>
      </c>
      <c r="K48" s="2" t="str">
        <f t="shared" si="5"/>
        <v>CORNY</v>
      </c>
      <c r="L48" s="2" t="str">
        <f t="shared" si="3"/>
        <v>NATHAN</v>
      </c>
      <c r="M48" s="2">
        <f>IF(A48="","",VLOOKUP(B48,Inscription!B:E,4,FALSE))</f>
        <v>2002</v>
      </c>
    </row>
    <row r="49" spans="1:13" ht="12.75">
      <c r="A49" s="24">
        <v>13.12</v>
      </c>
      <c r="B49" s="24">
        <v>81</v>
      </c>
      <c r="C49" s="15">
        <f t="shared" si="4"/>
        <v>48</v>
      </c>
      <c r="D49" s="16" t="str">
        <f>IF(C49="","",VLOOKUP(B49,Inscription!$B$1:$H$642,2,FALSE))</f>
        <v>CARTRON</v>
      </c>
      <c r="E49" s="14" t="str">
        <f>IF(C49="","",VLOOKUP(B49,Inscription!$B$1:$H$642,3,FALSE))</f>
        <v>LESLIE</v>
      </c>
      <c r="F49" s="14" t="str">
        <f>IF(C49="","",VLOOKUP(B49,Inscription!$B$1:$H$642,5,FALSE))</f>
        <v>F</v>
      </c>
      <c r="G49" s="14" t="str">
        <f>IF(C49="","",VLOOKUP(B49,Inscription!$B$1:$H$642,6,FALSE))</f>
        <v>Benjamin</v>
      </c>
      <c r="H49" s="15">
        <f t="shared" si="1"/>
        <v>1</v>
      </c>
      <c r="I49" s="15" t="str">
        <f t="shared" si="2"/>
        <v>1 Benjamin F</v>
      </c>
      <c r="J49" s="15">
        <f t="shared" si="0"/>
        <v>13.12</v>
      </c>
      <c r="K49" s="15" t="str">
        <f t="shared" si="5"/>
        <v>CARTRON</v>
      </c>
      <c r="L49" s="15" t="str">
        <f t="shared" si="3"/>
        <v>LESLIE</v>
      </c>
      <c r="M49" s="15">
        <f>IF(A49="","",VLOOKUP(B49,Inscription!B:E,4,FALSE))</f>
        <v>2002</v>
      </c>
    </row>
    <row r="50" spans="1:13" ht="12.75">
      <c r="A50" s="20">
        <v>13.2</v>
      </c>
      <c r="B50" s="21">
        <v>91</v>
      </c>
      <c r="C50" s="2">
        <f t="shared" si="4"/>
        <v>49</v>
      </c>
      <c r="D50" s="4" t="str">
        <f>IF(C50="","",VLOOKUP(B50,Inscription!$B$1:$H$642,2,FALSE))</f>
        <v>TYSSANDIER</v>
      </c>
      <c r="E50" s="3" t="str">
        <f>IF(C50="","",VLOOKUP(B50,Inscription!$B$1:$H$642,3,FALSE))</f>
        <v>ANTHONY</v>
      </c>
      <c r="F50" s="3" t="str">
        <f>IF(C50="","",VLOOKUP(B50,Inscription!$B$1:$H$642,5,FALSE))</f>
        <v>M</v>
      </c>
      <c r="G50" s="3" t="str">
        <f>IF(C50="","",VLOOKUP(B50,Inscription!$B$1:$H$642,6,FALSE))</f>
        <v>Benjamin</v>
      </c>
      <c r="H50" s="2">
        <f t="shared" si="1"/>
        <v>7</v>
      </c>
      <c r="I50" s="2" t="str">
        <f t="shared" si="2"/>
        <v>7 Benjamin M</v>
      </c>
      <c r="J50" s="2">
        <f t="shared" si="0"/>
        <v>13.2</v>
      </c>
      <c r="K50" s="2" t="str">
        <f t="shared" si="5"/>
        <v>TYSSANDIER</v>
      </c>
      <c r="L50" s="2" t="str">
        <f t="shared" si="3"/>
        <v>ANTHONY</v>
      </c>
      <c r="M50" s="2">
        <f>IF(A50="","",VLOOKUP(B50,Inscription!B:E,4,FALSE))</f>
        <v>2001</v>
      </c>
    </row>
    <row r="51" spans="1:13" ht="12.75">
      <c r="A51" s="22">
        <v>13.4</v>
      </c>
      <c r="B51" s="23">
        <v>90</v>
      </c>
      <c r="C51" s="15">
        <f t="shared" si="4"/>
        <v>50</v>
      </c>
      <c r="D51" s="16" t="str">
        <f>IF(C51="","",VLOOKUP(B51,Inscription!$B$1:$H$642,2,FALSE))</f>
        <v>LARRET</v>
      </c>
      <c r="E51" s="14" t="str">
        <f>IF(C51="","",VLOOKUP(B51,Inscription!$B$1:$H$642,3,FALSE))</f>
        <v>MATHIAS</v>
      </c>
      <c r="F51" s="14" t="str">
        <f>IF(C51="","",VLOOKUP(B51,Inscription!$B$1:$H$642,5,FALSE))</f>
        <v>M</v>
      </c>
      <c r="G51" s="14" t="str">
        <f>IF(C51="","",VLOOKUP(B51,Inscription!$B$1:$H$642,6,FALSE))</f>
        <v>Benjamin</v>
      </c>
      <c r="H51" s="15">
        <f t="shared" si="1"/>
        <v>8</v>
      </c>
      <c r="I51" s="15" t="str">
        <f t="shared" si="2"/>
        <v>8 Benjamin M</v>
      </c>
      <c r="J51" s="15">
        <f t="shared" si="0"/>
        <v>13.4</v>
      </c>
      <c r="K51" s="15" t="str">
        <f t="shared" si="5"/>
        <v>LARRET</v>
      </c>
      <c r="L51" s="15" t="str">
        <f t="shared" si="3"/>
        <v>MATHIAS</v>
      </c>
      <c r="M51" s="15">
        <f>IF(A51="","",VLOOKUP(B51,Inscription!B:E,4,FALSE))</f>
        <v>2002</v>
      </c>
    </row>
    <row r="52" spans="1:13" ht="12.75">
      <c r="A52" s="20">
        <v>13.41</v>
      </c>
      <c r="B52" s="20">
        <v>92</v>
      </c>
      <c r="C52" s="2">
        <f t="shared" si="4"/>
        <v>51</v>
      </c>
      <c r="D52" s="4" t="str">
        <f>IF(C52="","",VLOOKUP(B52,Inscription!$B$1:$H$642,2,FALSE))</f>
        <v>MOING</v>
      </c>
      <c r="E52" s="3" t="str">
        <f>IF(C52="","",VLOOKUP(B52,Inscription!$B$1:$H$642,3,FALSE))</f>
        <v>BAPTISTE</v>
      </c>
      <c r="F52" s="3" t="str">
        <f>IF(C52="","",VLOOKUP(B52,Inscription!$B$1:$H$642,5,FALSE))</f>
        <v>M</v>
      </c>
      <c r="G52" s="3" t="str">
        <f>IF(C52="","",VLOOKUP(B52,Inscription!$B$1:$H$642,6,FALSE))</f>
        <v>Benjamin</v>
      </c>
      <c r="H52" s="2">
        <f t="shared" si="1"/>
        <v>9</v>
      </c>
      <c r="I52" s="2" t="str">
        <f t="shared" si="2"/>
        <v>9 Benjamin M</v>
      </c>
      <c r="J52" s="2">
        <f t="shared" si="0"/>
        <v>13.41</v>
      </c>
      <c r="K52" s="2" t="str">
        <f t="shared" si="5"/>
        <v>MOING</v>
      </c>
      <c r="L52" s="2" t="str">
        <f t="shared" si="3"/>
        <v>BAPTISTE</v>
      </c>
      <c r="M52" s="2">
        <f>IF(A52="","",VLOOKUP(B52,Inscription!B:E,4,FALSE))</f>
        <v>2002</v>
      </c>
    </row>
    <row r="53" spans="1:13" ht="12.75">
      <c r="A53" s="24">
        <v>15.1</v>
      </c>
      <c r="B53" s="24">
        <v>86</v>
      </c>
      <c r="C53" s="15">
        <f t="shared" si="4"/>
        <v>52</v>
      </c>
      <c r="D53" s="16" t="str">
        <f>IF(C53="","",VLOOKUP(B53,Inscription!$B$1:$H$642,2,FALSE))</f>
        <v>MARKUT</v>
      </c>
      <c r="E53" s="14" t="str">
        <f>IF(C53="","",VLOOKUP(B53,Inscription!$B$1:$H$642,3,FALSE))</f>
        <v>CHLOE</v>
      </c>
      <c r="F53" s="14" t="str">
        <f>IF(C53="","",VLOOKUP(B53,Inscription!$B$1:$H$642,5,FALSE))</f>
        <v>F</v>
      </c>
      <c r="G53" s="14" t="str">
        <f>IF(C53="","",VLOOKUP(B53,Inscription!$B$1:$H$642,6,FALSE))</f>
        <v>Benjamin</v>
      </c>
      <c r="H53" s="15">
        <f t="shared" si="1"/>
        <v>2</v>
      </c>
      <c r="I53" s="15" t="str">
        <f t="shared" si="2"/>
        <v>2 Benjamin F</v>
      </c>
      <c r="J53" s="15">
        <f t="shared" si="0"/>
        <v>15.1</v>
      </c>
      <c r="K53" s="15" t="str">
        <f t="shared" si="5"/>
        <v>MARKUT</v>
      </c>
      <c r="L53" s="15" t="str">
        <f t="shared" si="3"/>
        <v>CHLOE</v>
      </c>
      <c r="M53" s="15">
        <f>IF(A53="","",VLOOKUP(B53,Inscription!B:E,4,FALSE))</f>
        <v>2001</v>
      </c>
    </row>
    <row r="54" spans="1:13" ht="12.75">
      <c r="A54" s="20">
        <v>15.46</v>
      </c>
      <c r="B54" s="21">
        <v>85</v>
      </c>
      <c r="C54" s="2">
        <f t="shared" si="4"/>
        <v>53</v>
      </c>
      <c r="D54" s="4" t="str">
        <f>IF(C54="","",VLOOKUP(B54,Inscription!$B$1:$H$642,2,FALSE))</f>
        <v>PONTVIANNE</v>
      </c>
      <c r="E54" s="3" t="str">
        <f>IF(C54="","",VLOOKUP(B54,Inscription!$B$1:$H$642,3,FALSE))</f>
        <v>ELSA</v>
      </c>
      <c r="F54" s="3" t="str">
        <f>IF(C54="","",VLOOKUP(B54,Inscription!$B$1:$H$642,5,FALSE))</f>
        <v>F</v>
      </c>
      <c r="G54" s="3" t="str">
        <f>IF(C54="","",VLOOKUP(B54,Inscription!$B$1:$H$642,6,FALSE))</f>
        <v>Benjamin</v>
      </c>
      <c r="H54" s="2">
        <f t="shared" si="1"/>
        <v>3</v>
      </c>
      <c r="I54" s="2" t="str">
        <f t="shared" si="2"/>
        <v>3 Benjamin F</v>
      </c>
      <c r="J54" s="2">
        <f t="shared" si="0"/>
        <v>15.46</v>
      </c>
      <c r="K54" s="2" t="str">
        <f t="shared" si="5"/>
        <v>PONTVIANNE</v>
      </c>
      <c r="L54" s="2" t="str">
        <f t="shared" si="3"/>
        <v>ELSA</v>
      </c>
      <c r="M54" s="2">
        <f>IF(A54="","",VLOOKUP(B54,Inscription!B:E,4,FALSE))</f>
        <v>2001</v>
      </c>
    </row>
    <row r="55" spans="1:13" ht="12.75">
      <c r="A55" s="22">
        <v>15.47</v>
      </c>
      <c r="B55" s="23">
        <v>88</v>
      </c>
      <c r="C55" s="15">
        <f t="shared" si="4"/>
        <v>54</v>
      </c>
      <c r="D55" s="16" t="str">
        <f>IF(C55="","",VLOOKUP(B55,Inscription!$B$1:$H$642,2,FALSE))</f>
        <v>LACOMBRADE</v>
      </c>
      <c r="E55" s="14" t="str">
        <f>IF(C55="","",VLOOKUP(B55,Inscription!$B$1:$H$642,3,FALSE))</f>
        <v>EMILIE</v>
      </c>
      <c r="F55" s="14" t="str">
        <f>IF(C55="","",VLOOKUP(B55,Inscription!$B$1:$H$642,5,FALSE))</f>
        <v>F</v>
      </c>
      <c r="G55" s="14" t="str">
        <f>IF(C55="","",VLOOKUP(B55,Inscription!$B$1:$H$642,6,FALSE))</f>
        <v>Benjamin</v>
      </c>
      <c r="H55" s="15">
        <f t="shared" si="1"/>
        <v>4</v>
      </c>
      <c r="I55" s="15" t="str">
        <f t="shared" si="2"/>
        <v>4 Benjamin F</v>
      </c>
      <c r="J55" s="15">
        <f t="shared" si="0"/>
        <v>15.47</v>
      </c>
      <c r="K55" s="15" t="str">
        <f t="shared" si="5"/>
        <v>LACOMBRADE</v>
      </c>
      <c r="L55" s="15" t="str">
        <f t="shared" si="3"/>
        <v>EMILIE</v>
      </c>
      <c r="M55" s="15">
        <f>IF(A55="","",VLOOKUP(B55,Inscription!B:E,4,FALSE))</f>
        <v>2001</v>
      </c>
    </row>
    <row r="56" spans="1:13" ht="12.75">
      <c r="A56" s="20">
        <v>16</v>
      </c>
      <c r="B56" s="20">
        <v>82</v>
      </c>
      <c r="C56" s="2">
        <f t="shared" si="4"/>
        <v>55</v>
      </c>
      <c r="D56" s="4" t="str">
        <f>IF(C56="","",VLOOKUP(B56,Inscription!$B$1:$H$642,2,FALSE))</f>
        <v>SALLES</v>
      </c>
      <c r="E56" s="3" t="str">
        <f>IF(C56="","",VLOOKUP(B56,Inscription!$B$1:$H$642,3,FALSE))</f>
        <v>MATHILDE</v>
      </c>
      <c r="F56" s="3" t="str">
        <f>IF(C56="","",VLOOKUP(B56,Inscription!$B$1:$H$642,5,FALSE))</f>
        <v>F</v>
      </c>
      <c r="G56" s="3" t="str">
        <f>IF(C56="","",VLOOKUP(B56,Inscription!$B$1:$H$642,6,FALSE))</f>
        <v>Benjamin</v>
      </c>
      <c r="H56" s="2">
        <f t="shared" si="1"/>
        <v>5</v>
      </c>
      <c r="I56" s="2" t="str">
        <f t="shared" si="2"/>
        <v>5 Benjamin F</v>
      </c>
      <c r="J56" s="2">
        <f t="shared" si="0"/>
        <v>16</v>
      </c>
      <c r="K56" s="2" t="str">
        <f t="shared" si="5"/>
        <v>SALLES</v>
      </c>
      <c r="L56" s="2" t="str">
        <f t="shared" si="3"/>
        <v>MATHILDE</v>
      </c>
      <c r="M56" s="2">
        <f>IF(A56="","",VLOOKUP(B56,Inscription!B:E,4,FALSE))</f>
        <v>2001</v>
      </c>
    </row>
    <row r="57" spans="1:13" ht="12.75">
      <c r="A57" s="24">
        <v>12.54</v>
      </c>
      <c r="B57" s="24">
        <v>127</v>
      </c>
      <c r="C57" s="15">
        <f t="shared" si="4"/>
        <v>56</v>
      </c>
      <c r="D57" s="16" t="str">
        <f>IF(C57="","",VLOOKUP(B57,Inscription!$B$1:$H$642,2,FALSE))</f>
        <v>GRELLIER</v>
      </c>
      <c r="E57" s="14" t="str">
        <f>IF(C57="","",VLOOKUP(B57,Inscription!$B$1:$H$642,3,FALSE))</f>
        <v>TOM</v>
      </c>
      <c r="F57" s="14" t="str">
        <f>IF(C57="","",VLOOKUP(B57,Inscription!$B$1:$H$642,5,FALSE))</f>
        <v>M</v>
      </c>
      <c r="G57" s="14" t="str">
        <f>IF(C57="","",VLOOKUP(B57,Inscription!$B$1:$H$642,6,FALSE))</f>
        <v>Mimime</v>
      </c>
      <c r="H57" s="15">
        <f t="shared" si="1"/>
        <v>1</v>
      </c>
      <c r="I57" s="15" t="str">
        <f t="shared" si="2"/>
        <v>1 Mimime M</v>
      </c>
      <c r="J57" s="15">
        <f t="shared" si="0"/>
        <v>12.54</v>
      </c>
      <c r="K57" s="15" t="str">
        <f t="shared" si="5"/>
        <v>GRELLIER</v>
      </c>
      <c r="L57" s="15" t="str">
        <f t="shared" si="3"/>
        <v>TOM</v>
      </c>
      <c r="M57" s="15">
        <f>IF(A57="","",VLOOKUP(B57,Inscription!B:E,4,FALSE))</f>
        <v>1999</v>
      </c>
    </row>
    <row r="58" spans="1:13" ht="12.75">
      <c r="A58" s="20">
        <v>13.18</v>
      </c>
      <c r="B58" s="21">
        <v>133</v>
      </c>
      <c r="C58" s="2">
        <f t="shared" si="4"/>
        <v>57</v>
      </c>
      <c r="D58" s="4" t="str">
        <f>IF(C58="","",VLOOKUP(B58,Inscription!$B$1:$H$642,2,FALSE))</f>
        <v>DELAIR</v>
      </c>
      <c r="E58" s="3" t="str">
        <f>IF(C58="","",VLOOKUP(B58,Inscription!$B$1:$H$642,3,FALSE))</f>
        <v>LOUISON</v>
      </c>
      <c r="F58" s="3" t="str">
        <f>IF(C58="","",VLOOKUP(B58,Inscription!$B$1:$H$642,5,FALSE))</f>
        <v>M</v>
      </c>
      <c r="G58" s="3" t="str">
        <f>IF(C58="","",VLOOKUP(B58,Inscription!$B$1:$H$642,6,FALSE))</f>
        <v>Mimime</v>
      </c>
      <c r="H58" s="2">
        <f t="shared" si="1"/>
        <v>2</v>
      </c>
      <c r="I58" s="2" t="str">
        <f t="shared" si="2"/>
        <v>2 Mimime M</v>
      </c>
      <c r="J58" s="2">
        <f t="shared" si="0"/>
        <v>13.18</v>
      </c>
      <c r="K58" s="2" t="str">
        <f t="shared" si="5"/>
        <v>DELAIR</v>
      </c>
      <c r="L58" s="2" t="str">
        <f t="shared" si="3"/>
        <v>LOUISON</v>
      </c>
      <c r="M58" s="2">
        <f>IF(A58="","",VLOOKUP(B58,Inscription!B:E,4,FALSE))</f>
        <v>1999</v>
      </c>
    </row>
    <row r="59" spans="1:13" ht="12.75">
      <c r="A59" s="22">
        <v>13.25</v>
      </c>
      <c r="B59" s="23">
        <v>124</v>
      </c>
      <c r="C59" s="15">
        <f t="shared" si="4"/>
        <v>58</v>
      </c>
      <c r="D59" s="16" t="str">
        <f>IF(C59="","",VLOOKUP(B59,Inscription!$B$1:$H$642,2,FALSE))</f>
        <v>VIDAL</v>
      </c>
      <c r="E59" s="14" t="str">
        <f>IF(C59="","",VLOOKUP(B59,Inscription!$B$1:$H$642,3,FALSE))</f>
        <v>LUCAS</v>
      </c>
      <c r="F59" s="14" t="str">
        <f>IF(C59="","",VLOOKUP(B59,Inscription!$B$1:$H$642,5,FALSE))</f>
        <v>M</v>
      </c>
      <c r="G59" s="14" t="str">
        <f>IF(C59="","",VLOOKUP(B59,Inscription!$B$1:$H$642,6,FALSE))</f>
        <v>Mimime</v>
      </c>
      <c r="H59" s="15">
        <f t="shared" si="1"/>
        <v>3</v>
      </c>
      <c r="I59" s="15" t="str">
        <f t="shared" si="2"/>
        <v>3 Mimime M</v>
      </c>
      <c r="J59" s="15">
        <f t="shared" si="0"/>
        <v>13.25</v>
      </c>
      <c r="K59" s="15" t="str">
        <f t="shared" si="5"/>
        <v>VIDAL</v>
      </c>
      <c r="L59" s="15" t="str">
        <f t="shared" si="3"/>
        <v>LUCAS</v>
      </c>
      <c r="M59" s="15">
        <f>IF(A59="","",VLOOKUP(B59,Inscription!B:E,4,FALSE))</f>
        <v>1999</v>
      </c>
    </row>
    <row r="60" spans="1:13" ht="12.75">
      <c r="A60" s="20">
        <v>13.3</v>
      </c>
      <c r="B60" s="20">
        <v>129</v>
      </c>
      <c r="C60" s="2">
        <f t="shared" si="4"/>
        <v>59</v>
      </c>
      <c r="D60" s="4" t="str">
        <f>IF(C60="","",VLOOKUP(B60,Inscription!$B$1:$H$642,2,FALSE))</f>
        <v>VENTURI</v>
      </c>
      <c r="E60" s="3" t="str">
        <f>IF(C60="","",VLOOKUP(B60,Inscription!$B$1:$H$642,3,FALSE))</f>
        <v>ANTHONY</v>
      </c>
      <c r="F60" s="3" t="str">
        <f>IF(C60="","",VLOOKUP(B60,Inscription!$B$1:$H$642,5,FALSE))</f>
        <v>M</v>
      </c>
      <c r="G60" s="3" t="str">
        <f>IF(C60="","",VLOOKUP(B60,Inscription!$B$1:$H$642,6,FALSE))</f>
        <v>Minime</v>
      </c>
      <c r="H60" s="2">
        <f t="shared" si="1"/>
        <v>1</v>
      </c>
      <c r="I60" s="2" t="str">
        <f t="shared" si="2"/>
        <v>1 Minime M</v>
      </c>
      <c r="J60" s="2">
        <f t="shared" si="0"/>
        <v>13.3</v>
      </c>
      <c r="K60" s="2" t="str">
        <f t="shared" si="5"/>
        <v>VENTURI</v>
      </c>
      <c r="L60" s="2" t="str">
        <f t="shared" si="3"/>
        <v>ANTHONY</v>
      </c>
      <c r="M60" s="2">
        <f>IF(A60="","",VLOOKUP(B60,Inscription!B:E,4,FALSE))</f>
        <v>2000</v>
      </c>
    </row>
    <row r="61" spans="1:13" ht="12.75">
      <c r="A61" s="24">
        <v>14.38</v>
      </c>
      <c r="B61" s="24">
        <v>123</v>
      </c>
      <c r="C61" s="15">
        <f t="shared" si="4"/>
        <v>60</v>
      </c>
      <c r="D61" s="16" t="str">
        <f>IF(C61="","",VLOOKUP(B61,Inscription!$B$1:$H$642,2,FALSE))</f>
        <v>CAVARD</v>
      </c>
      <c r="E61" s="14" t="str">
        <f>IF(C61="","",VLOOKUP(B61,Inscription!$B$1:$H$642,3,FALSE))</f>
        <v>DIANE</v>
      </c>
      <c r="F61" s="14" t="str">
        <f>IF(C61="","",VLOOKUP(B61,Inscription!$B$1:$H$642,5,FALSE))</f>
        <v>F</v>
      </c>
      <c r="G61" s="14" t="str">
        <f>IF(C61="","",VLOOKUP(B61,Inscription!$B$1:$H$642,6,FALSE))</f>
        <v>Minime</v>
      </c>
      <c r="H61" s="15">
        <f t="shared" si="1"/>
        <v>1</v>
      </c>
      <c r="I61" s="15" t="str">
        <f t="shared" si="2"/>
        <v>1 Minime F</v>
      </c>
      <c r="J61" s="15">
        <f t="shared" si="0"/>
        <v>14.38</v>
      </c>
      <c r="K61" s="15" t="str">
        <f t="shared" si="5"/>
        <v>CAVARD</v>
      </c>
      <c r="L61" s="15" t="str">
        <f t="shared" si="3"/>
        <v>DIANE</v>
      </c>
      <c r="M61" s="15">
        <f>IF(A61="","",VLOOKUP(B61,Inscription!B:E,4,FALSE))</f>
        <v>2000</v>
      </c>
    </row>
    <row r="62" spans="1:13" ht="12.75">
      <c r="A62" s="20">
        <v>15.19</v>
      </c>
      <c r="B62" s="21">
        <v>126</v>
      </c>
      <c r="C62" s="2">
        <f t="shared" si="4"/>
        <v>61</v>
      </c>
      <c r="D62" s="4" t="str">
        <f>IF(C62="","",VLOOKUP(B62,Inscription!$B$1:$H$642,2,FALSE))</f>
        <v>CHAUVET LARTAUD</v>
      </c>
      <c r="E62" s="3" t="str">
        <f>IF(C62="","",VLOOKUP(B62,Inscription!$B$1:$H$642,3,FALSE))</f>
        <v>EMILIE</v>
      </c>
      <c r="F62" s="3" t="str">
        <f>IF(C62="","",VLOOKUP(B62,Inscription!$B$1:$H$642,5,FALSE))</f>
        <v>F</v>
      </c>
      <c r="G62" s="3" t="str">
        <f>IF(C62="","",VLOOKUP(B62,Inscription!$B$1:$H$642,6,FALSE))</f>
        <v>Mimime</v>
      </c>
      <c r="H62" s="2">
        <f t="shared" si="1"/>
        <v>1</v>
      </c>
      <c r="I62" s="2" t="str">
        <f t="shared" si="2"/>
        <v>1 Mimime F</v>
      </c>
      <c r="J62" s="2">
        <f t="shared" si="0"/>
        <v>15.19</v>
      </c>
      <c r="K62" s="2" t="str">
        <f t="shared" si="5"/>
        <v>CHAUVET LARTAUD</v>
      </c>
      <c r="L62" s="2" t="str">
        <f t="shared" si="3"/>
        <v>EMILIE</v>
      </c>
      <c r="M62" s="2">
        <f>IF(A62="","",VLOOKUP(B62,Inscription!B:E,4,FALSE))</f>
        <v>1999</v>
      </c>
    </row>
    <row r="63" spans="1:13" ht="12.75">
      <c r="A63" s="22">
        <v>15.44</v>
      </c>
      <c r="B63" s="23">
        <v>132</v>
      </c>
      <c r="C63" s="15">
        <f t="shared" si="4"/>
        <v>62</v>
      </c>
      <c r="D63" s="16" t="str">
        <f>IF(C63="","",VLOOKUP(B63,Inscription!$B$1:$H$642,2,FALSE))</f>
        <v>CORNY</v>
      </c>
      <c r="E63" s="14" t="str">
        <f>IF(C63="","",VLOOKUP(B63,Inscription!$B$1:$H$642,3,FALSE))</f>
        <v>QUENTIN</v>
      </c>
      <c r="F63" s="14" t="str">
        <f>IF(C63="","",VLOOKUP(B63,Inscription!$B$1:$H$642,5,FALSE))</f>
        <v>M</v>
      </c>
      <c r="G63" s="14" t="str">
        <f>IF(C63="","",VLOOKUP(B63,Inscription!$B$1:$H$642,6,FALSE))</f>
        <v>Mimime</v>
      </c>
      <c r="H63" s="15">
        <f t="shared" si="1"/>
        <v>4</v>
      </c>
      <c r="I63" s="15" t="str">
        <f t="shared" si="2"/>
        <v>4 Mimime M</v>
      </c>
      <c r="J63" s="15">
        <f t="shared" si="0"/>
        <v>15.44</v>
      </c>
      <c r="K63" s="15" t="str">
        <f t="shared" si="5"/>
        <v>CORNY</v>
      </c>
      <c r="L63" s="15" t="str">
        <f t="shared" si="3"/>
        <v>QUENTIN</v>
      </c>
      <c r="M63" s="15">
        <f>IF(A63="","",VLOOKUP(B63,Inscription!B:E,4,FALSE))</f>
        <v>1999</v>
      </c>
    </row>
    <row r="64" spans="1:13" ht="12.75">
      <c r="A64" s="20">
        <v>16.8</v>
      </c>
      <c r="B64" s="20">
        <v>131</v>
      </c>
      <c r="C64" s="2">
        <f t="shared" si="4"/>
        <v>63</v>
      </c>
      <c r="D64" s="4" t="str">
        <f>IF(C64="","",VLOOKUP(B64,Inscription!$B$1:$H$642,2,FALSE))</f>
        <v>DIARD</v>
      </c>
      <c r="E64" s="3" t="str">
        <f>IF(C64="","",VLOOKUP(B64,Inscription!$B$1:$H$642,3,FALSE))</f>
        <v>ARTHUR</v>
      </c>
      <c r="F64" s="3" t="str">
        <f>IF(C64="","",VLOOKUP(B64,Inscription!$B$1:$H$642,5,FALSE))</f>
        <v>M</v>
      </c>
      <c r="G64" s="3" t="str">
        <f>IF(C64="","",VLOOKUP(B64,Inscription!$B$1:$H$642,6,FALSE))</f>
        <v>Mimime</v>
      </c>
      <c r="H64" s="2">
        <f t="shared" si="1"/>
        <v>5</v>
      </c>
      <c r="I64" s="2" t="str">
        <f t="shared" si="2"/>
        <v>5 Mimime M</v>
      </c>
      <c r="J64" s="2">
        <f t="shared" si="0"/>
        <v>16.8</v>
      </c>
      <c r="K64" s="2" t="str">
        <f t="shared" si="5"/>
        <v>DIARD</v>
      </c>
      <c r="L64" s="2" t="str">
        <f t="shared" si="3"/>
        <v>ARTHUR</v>
      </c>
      <c r="M64" s="2">
        <f>IF(A64="","",VLOOKUP(B64,Inscription!B:E,4,FALSE))</f>
        <v>1999</v>
      </c>
    </row>
    <row r="65" spans="1:13" ht="12.75">
      <c r="A65" s="24">
        <v>16.9</v>
      </c>
      <c r="B65" s="24">
        <v>130</v>
      </c>
      <c r="C65" s="15">
        <f t="shared" si="4"/>
        <v>64</v>
      </c>
      <c r="D65" s="16" t="str">
        <f>IF(C65="","",VLOOKUP(B65,Inscription!$B$1:$H$642,2,FALSE))</f>
        <v>LESCOP</v>
      </c>
      <c r="E65" s="14" t="str">
        <f>IF(C65="","",VLOOKUP(B65,Inscription!$B$1:$H$642,3,FALSE))</f>
        <v>PIERRICK</v>
      </c>
      <c r="F65" s="14" t="str">
        <f>IF(C65="","",VLOOKUP(B65,Inscription!$B$1:$H$642,5,FALSE))</f>
        <v>M</v>
      </c>
      <c r="G65" s="14" t="str">
        <f>IF(C65="","",VLOOKUP(B65,Inscription!$B$1:$H$642,6,FALSE))</f>
        <v>Mimime</v>
      </c>
      <c r="H65" s="15">
        <f t="shared" si="1"/>
        <v>6</v>
      </c>
      <c r="I65" s="15" t="str">
        <f t="shared" si="2"/>
        <v>6 Mimime M</v>
      </c>
      <c r="J65" s="15">
        <f t="shared" si="0"/>
        <v>16.9</v>
      </c>
      <c r="K65" s="15" t="str">
        <f t="shared" si="5"/>
        <v>LESCOP</v>
      </c>
      <c r="L65" s="15" t="str">
        <f t="shared" si="3"/>
        <v>PIERRICK</v>
      </c>
      <c r="M65" s="15">
        <f>IF(A65="","",VLOOKUP(B65,Inscription!B:E,4,FALSE))</f>
        <v>1999</v>
      </c>
    </row>
    <row r="66" spans="1:13" ht="12.75">
      <c r="A66" s="20">
        <v>17.34</v>
      </c>
      <c r="B66" s="21">
        <v>120</v>
      </c>
      <c r="C66" s="2">
        <f t="shared" si="4"/>
        <v>65</v>
      </c>
      <c r="D66" s="4" t="str">
        <f>IF(C66="","",VLOOKUP(B66,Inscription!$B$1:$H$642,2,FALSE))</f>
        <v>ZAJKO</v>
      </c>
      <c r="E66" s="3" t="str">
        <f>IF(C66="","",VLOOKUP(B66,Inscription!$B$1:$H$642,3,FALSE))</f>
        <v>MAXIME</v>
      </c>
      <c r="F66" s="3" t="str">
        <f>IF(C66="","",VLOOKUP(B66,Inscription!$B$1:$H$642,5,FALSE))</f>
        <v>M</v>
      </c>
      <c r="G66" s="3" t="str">
        <f>IF(C66="","",VLOOKUP(B66,Inscription!$B$1:$H$642,6,FALSE))</f>
        <v>Minime</v>
      </c>
      <c r="H66" s="2">
        <f aca="true" t="shared" si="6" ref="H66:H129">IF(C66="","",SUMPRODUCT((Catégorie=G66)*(Sexe=F66)*(Temps&lt;A66))+1)</f>
        <v>2</v>
      </c>
      <c r="I66" s="2" t="str">
        <f t="shared" si="2"/>
        <v>2 Minime M</v>
      </c>
      <c r="J66" s="2">
        <f aca="true" t="shared" si="7" ref="J66:J129">IF(A66="","",A66)</f>
        <v>17.34</v>
      </c>
      <c r="K66" s="2" t="str">
        <f t="shared" si="5"/>
        <v>ZAJKO</v>
      </c>
      <c r="L66" s="2" t="str">
        <f t="shared" si="3"/>
        <v>MAXIME</v>
      </c>
      <c r="M66" s="2">
        <f>IF(A66="","",VLOOKUP(B66,Inscription!B:E,4,FALSE))</f>
        <v>2000</v>
      </c>
    </row>
    <row r="67" spans="1:13" ht="12.75">
      <c r="A67" s="22">
        <v>17.4</v>
      </c>
      <c r="B67" s="23">
        <v>128</v>
      </c>
      <c r="C67" s="15">
        <f t="shared" si="4"/>
        <v>66</v>
      </c>
      <c r="D67" s="16" t="str">
        <f>IF(C67="","",VLOOKUP(B67,Inscription!$B$1:$H$642,2,FALSE))</f>
        <v>COURTEIX</v>
      </c>
      <c r="E67" s="14" t="str">
        <f>IF(C67="","",VLOOKUP(B67,Inscription!$B$1:$H$642,3,FALSE))</f>
        <v>JORDAN</v>
      </c>
      <c r="F67" s="14" t="str">
        <f>IF(C67="","",VLOOKUP(B67,Inscription!$B$1:$H$642,5,FALSE))</f>
        <v>M</v>
      </c>
      <c r="G67" s="14" t="str">
        <f>IF(C67="","",VLOOKUP(B67,Inscription!$B$1:$H$642,6,FALSE))</f>
        <v>Minime</v>
      </c>
      <c r="H67" s="15">
        <f t="shared" si="6"/>
        <v>3</v>
      </c>
      <c r="I67" s="15" t="str">
        <f aca="true" t="shared" si="8" ref="I67:I130">H67&amp;" "&amp;G67&amp;" "&amp;F67</f>
        <v>3 Minime M</v>
      </c>
      <c r="J67" s="15">
        <f t="shared" si="7"/>
        <v>17.4</v>
      </c>
      <c r="K67" s="15" t="str">
        <f t="shared" si="5"/>
        <v>COURTEIX</v>
      </c>
      <c r="L67" s="15" t="str">
        <f aca="true" t="shared" si="9" ref="L67:L130">E67</f>
        <v>JORDAN</v>
      </c>
      <c r="M67" s="15">
        <f>IF(A67="","",VLOOKUP(B67,Inscription!B:E,4,FALSE))</f>
        <v>2000</v>
      </c>
    </row>
    <row r="68" spans="1:13" ht="12.75">
      <c r="A68" s="20">
        <v>19.2</v>
      </c>
      <c r="B68" s="20">
        <v>121</v>
      </c>
      <c r="C68" s="2">
        <f aca="true" t="shared" si="10" ref="C68:C131">IF(B68="","",C67+1)</f>
        <v>67</v>
      </c>
      <c r="D68" s="4" t="str">
        <f>IF(C68="","",VLOOKUP(B68,Inscription!$B$1:$H$642,2,FALSE))</f>
        <v>BOINET</v>
      </c>
      <c r="E68" s="3" t="str">
        <f>IF(C68="","",VLOOKUP(B68,Inscription!$B$1:$H$642,3,FALSE))</f>
        <v>LEANDRE</v>
      </c>
      <c r="F68" s="3" t="str">
        <f>IF(C68="","",VLOOKUP(B68,Inscription!$B$1:$H$642,5,FALSE))</f>
        <v>M</v>
      </c>
      <c r="G68" s="3" t="str">
        <f>IF(C68="","",VLOOKUP(B68,Inscription!$B$1:$H$642,6,FALSE))</f>
        <v>Mimime</v>
      </c>
      <c r="H68" s="2">
        <f t="shared" si="6"/>
        <v>7</v>
      </c>
      <c r="I68" s="2" t="str">
        <f t="shared" si="8"/>
        <v>7 Mimime M</v>
      </c>
      <c r="J68" s="2">
        <f t="shared" si="7"/>
        <v>19.2</v>
      </c>
      <c r="K68" s="2" t="str">
        <f aca="true" t="shared" si="11" ref="K68:K131">D68</f>
        <v>BOINET</v>
      </c>
      <c r="L68" s="2" t="str">
        <f t="shared" si="9"/>
        <v>LEANDRE</v>
      </c>
      <c r="M68" s="2">
        <f>IF(A68="","",VLOOKUP(B68,Inscription!B:E,4,FALSE))</f>
        <v>1999</v>
      </c>
    </row>
    <row r="69" spans="1:13" ht="12.75">
      <c r="A69" s="24">
        <v>21.1</v>
      </c>
      <c r="B69" s="24">
        <v>122</v>
      </c>
      <c r="C69" s="15">
        <f t="shared" si="10"/>
        <v>68</v>
      </c>
      <c r="D69" s="16" t="str">
        <f>IF(C69="","",VLOOKUP(B69,Inscription!$B$1:$H$642,2,FALSE))</f>
        <v>VERNIER</v>
      </c>
      <c r="E69" s="14" t="str">
        <f>IF(C69="","",VLOOKUP(B69,Inscription!$B$1:$H$642,3,FALSE))</f>
        <v>TRISTAN</v>
      </c>
      <c r="F69" s="14" t="str">
        <f>IF(C69="","",VLOOKUP(B69,Inscription!$B$1:$H$642,5,FALSE))</f>
        <v>M</v>
      </c>
      <c r="G69" s="14" t="str">
        <f>IF(C69="","",VLOOKUP(B69,Inscription!$B$1:$H$642,6,FALSE))</f>
        <v>Mimime</v>
      </c>
      <c r="H69" s="15">
        <f t="shared" si="6"/>
        <v>8</v>
      </c>
      <c r="I69" s="15" t="str">
        <f t="shared" si="8"/>
        <v>8 Mimime M</v>
      </c>
      <c r="J69" s="15">
        <f t="shared" si="7"/>
        <v>21.1</v>
      </c>
      <c r="K69" s="15" t="str">
        <f t="shared" si="11"/>
        <v>VERNIER</v>
      </c>
      <c r="L69" s="15" t="str">
        <f t="shared" si="9"/>
        <v>TRISTAN</v>
      </c>
      <c r="M69" s="15">
        <f>IF(A69="","",VLOOKUP(B69,Inscription!B:E,4,FALSE))</f>
        <v>1999</v>
      </c>
    </row>
    <row r="70" spans="1:13" ht="12.75">
      <c r="A70" s="20"/>
      <c r="C70" s="2">
        <f t="shared" si="10"/>
      </c>
      <c r="D70" s="4">
        <f>IF(C70="","",VLOOKUP(B70,Inscription!$B$1:$H$642,2,FALSE))</f>
      </c>
      <c r="E70" s="3">
        <f>IF(C70="","",VLOOKUP(B70,Inscription!$B$1:$H$642,3,FALSE))</f>
      </c>
      <c r="F70" s="3">
        <f>IF(C70="","",VLOOKUP(B70,Inscription!$B$1:$H$642,5,FALSE))</f>
      </c>
      <c r="G70" s="3">
        <f>IF(C70="","",VLOOKUP(B70,Inscription!$B$1:$H$642,6,FALSE))</f>
      </c>
      <c r="H70" s="2">
        <f t="shared" si="6"/>
      </c>
      <c r="I70" s="2" t="str">
        <f t="shared" si="8"/>
        <v>  </v>
      </c>
      <c r="J70" s="2">
        <f t="shared" si="7"/>
      </c>
      <c r="K70" s="2">
        <f t="shared" si="11"/>
      </c>
      <c r="L70" s="2">
        <f t="shared" si="9"/>
      </c>
      <c r="M70" s="2">
        <f>IF(A70="","",VLOOKUP(B70,Inscription!B:E,4,FALSE))</f>
      </c>
    </row>
    <row r="71" spans="1:13" ht="12.75">
      <c r="A71" s="22"/>
      <c r="B71" s="23"/>
      <c r="C71" s="15">
        <f t="shared" si="10"/>
      </c>
      <c r="D71" s="16">
        <f>IF(C71="","",VLOOKUP(B71,Inscription!$B$1:$H$642,2,FALSE))</f>
      </c>
      <c r="E71" s="14">
        <f>IF(C71="","",VLOOKUP(B71,Inscription!$B$1:$H$642,3,FALSE))</f>
      </c>
      <c r="F71" s="14">
        <f>IF(C71="","",VLOOKUP(B71,Inscription!$B$1:$H$642,5,FALSE))</f>
      </c>
      <c r="G71" s="14">
        <f>IF(C71="","",VLOOKUP(B71,Inscription!$B$1:$H$642,6,FALSE))</f>
      </c>
      <c r="H71" s="15">
        <f t="shared" si="6"/>
      </c>
      <c r="I71" s="15" t="str">
        <f t="shared" si="8"/>
        <v>  </v>
      </c>
      <c r="J71" s="15">
        <f t="shared" si="7"/>
      </c>
      <c r="K71" s="15">
        <f t="shared" si="11"/>
      </c>
      <c r="L71" s="15">
        <f t="shared" si="9"/>
      </c>
      <c r="M71" s="15">
        <f>IF(A71="","",VLOOKUP(B71,Inscription!B:E,4,FALSE))</f>
      </c>
    </row>
    <row r="72" spans="1:13" ht="12.75">
      <c r="A72" s="20"/>
      <c r="B72" s="20"/>
      <c r="C72" s="2">
        <f t="shared" si="10"/>
      </c>
      <c r="D72" s="4">
        <f>IF(C72="","",VLOOKUP(B72,Inscription!$B$1:$H$642,2,FALSE))</f>
      </c>
      <c r="E72" s="3">
        <f>IF(C72="","",VLOOKUP(B72,Inscription!$B$1:$H$642,3,FALSE))</f>
      </c>
      <c r="F72" s="3">
        <f>IF(C72="","",VLOOKUP(B72,Inscription!$B$1:$H$642,5,FALSE))</f>
      </c>
      <c r="G72" s="3">
        <f>IF(C72="","",VLOOKUP(B72,Inscription!$B$1:$H$642,6,FALSE))</f>
      </c>
      <c r="H72" s="2">
        <f t="shared" si="6"/>
      </c>
      <c r="I72" s="2" t="str">
        <f t="shared" si="8"/>
        <v>  </v>
      </c>
      <c r="J72" s="2">
        <f t="shared" si="7"/>
      </c>
      <c r="K72" s="2">
        <f t="shared" si="11"/>
      </c>
      <c r="L72" s="2">
        <f t="shared" si="9"/>
      </c>
      <c r="M72" s="2">
        <f>IF(A72="","",VLOOKUP(B72,Inscription!B:E,4,FALSE))</f>
      </c>
    </row>
    <row r="73" spans="1:13" ht="12.75">
      <c r="A73" s="24"/>
      <c r="B73" s="24"/>
      <c r="C73" s="15">
        <f t="shared" si="10"/>
      </c>
      <c r="D73" s="16">
        <f>IF(C73="","",VLOOKUP(B73,Inscription!$B$1:$H$642,2,FALSE))</f>
      </c>
      <c r="E73" s="14">
        <f>IF(C73="","",VLOOKUP(B73,Inscription!$B$1:$H$642,3,FALSE))</f>
      </c>
      <c r="F73" s="14">
        <f>IF(C73="","",VLOOKUP(B73,Inscription!$B$1:$H$642,5,FALSE))</f>
      </c>
      <c r="G73" s="14">
        <f>IF(C73="","",VLOOKUP(B73,Inscription!$B$1:$H$642,6,FALSE))</f>
      </c>
      <c r="H73" s="15">
        <f t="shared" si="6"/>
      </c>
      <c r="I73" s="15" t="str">
        <f t="shared" si="8"/>
        <v>  </v>
      </c>
      <c r="J73" s="15">
        <f t="shared" si="7"/>
      </c>
      <c r="K73" s="15">
        <f t="shared" si="11"/>
      </c>
      <c r="L73" s="15">
        <f t="shared" si="9"/>
      </c>
      <c r="M73" s="15">
        <f>IF(A73="","",VLOOKUP(B73,Inscription!B:E,4,FALSE))</f>
      </c>
    </row>
    <row r="74" spans="1:13" ht="12.75">
      <c r="A74" s="20"/>
      <c r="C74" s="2">
        <f t="shared" si="10"/>
      </c>
      <c r="D74" s="4">
        <f>IF(C74="","",VLOOKUP(B74,Inscription!$B$1:$H$642,2,FALSE))</f>
      </c>
      <c r="E74" s="3">
        <f>IF(C74="","",VLOOKUP(B74,Inscription!$B$1:$H$642,3,FALSE))</f>
      </c>
      <c r="F74" s="3">
        <f>IF(C74="","",VLOOKUP(B74,Inscription!$B$1:$H$642,5,FALSE))</f>
      </c>
      <c r="G74" s="3">
        <f>IF(C74="","",VLOOKUP(B74,Inscription!$B$1:$H$642,6,FALSE))</f>
      </c>
      <c r="H74" s="2">
        <f t="shared" si="6"/>
      </c>
      <c r="I74" s="2" t="str">
        <f t="shared" si="8"/>
        <v>  </v>
      </c>
      <c r="J74" s="2">
        <f t="shared" si="7"/>
      </c>
      <c r="K74" s="2">
        <f t="shared" si="11"/>
      </c>
      <c r="L74" s="2">
        <f t="shared" si="9"/>
      </c>
      <c r="M74" s="2">
        <f>IF(A74="","",VLOOKUP(B74,Inscription!B:E,4,FALSE))</f>
      </c>
    </row>
    <row r="75" spans="1:13" ht="12.75">
      <c r="A75" s="22"/>
      <c r="B75" s="23"/>
      <c r="C75" s="15">
        <f t="shared" si="10"/>
      </c>
      <c r="D75" s="16">
        <f>IF(C75="","",VLOOKUP(B75,Inscription!$B$1:$H$642,2,FALSE))</f>
      </c>
      <c r="E75" s="14">
        <f>IF(C75="","",VLOOKUP(B75,Inscription!$B$1:$H$642,3,FALSE))</f>
      </c>
      <c r="F75" s="14">
        <f>IF(C75="","",VLOOKUP(B75,Inscription!$B$1:$H$642,5,FALSE))</f>
      </c>
      <c r="G75" s="14">
        <f>IF(C75="","",VLOOKUP(B75,Inscription!$B$1:$H$642,6,FALSE))</f>
      </c>
      <c r="H75" s="15">
        <f t="shared" si="6"/>
      </c>
      <c r="I75" s="15" t="str">
        <f t="shared" si="8"/>
        <v>  </v>
      </c>
      <c r="J75" s="15">
        <f t="shared" si="7"/>
      </c>
      <c r="K75" s="15">
        <f t="shared" si="11"/>
      </c>
      <c r="L75" s="15">
        <f t="shared" si="9"/>
      </c>
      <c r="M75" s="15">
        <f>IF(A75="","",VLOOKUP(B75,Inscription!B:E,4,FALSE))</f>
      </c>
    </row>
    <row r="76" spans="1:13" ht="12.75">
      <c r="A76" s="20"/>
      <c r="B76" s="20"/>
      <c r="C76" s="2">
        <f t="shared" si="10"/>
      </c>
      <c r="D76" s="4">
        <f>IF(C76="","",VLOOKUP(B76,Inscription!$B$1:$H$642,2,FALSE))</f>
      </c>
      <c r="E76" s="3">
        <f>IF(C76="","",VLOOKUP(B76,Inscription!$B$1:$H$642,3,FALSE))</f>
      </c>
      <c r="F76" s="3">
        <f>IF(C76="","",VLOOKUP(B76,Inscription!$B$1:$H$642,5,FALSE))</f>
      </c>
      <c r="G76" s="3">
        <f>IF(C76="","",VLOOKUP(B76,Inscription!$B$1:$H$642,6,FALSE))</f>
      </c>
      <c r="H76" s="2">
        <f t="shared" si="6"/>
      </c>
      <c r="I76" s="2" t="str">
        <f t="shared" si="8"/>
        <v>  </v>
      </c>
      <c r="J76" s="2">
        <f t="shared" si="7"/>
      </c>
      <c r="K76" s="2">
        <f t="shared" si="11"/>
      </c>
      <c r="L76" s="2">
        <f t="shared" si="9"/>
      </c>
      <c r="M76" s="2">
        <f>IF(A76="","",VLOOKUP(B76,Inscription!B:E,4,FALSE))</f>
      </c>
    </row>
    <row r="77" spans="1:13" ht="12.75">
      <c r="A77" s="24"/>
      <c r="B77" s="24"/>
      <c r="C77" s="15">
        <f t="shared" si="10"/>
      </c>
      <c r="D77" s="16">
        <f>IF(C77="","",VLOOKUP(B77,Inscription!$B$1:$H$642,2,FALSE))</f>
      </c>
      <c r="E77" s="14">
        <f>IF(C77="","",VLOOKUP(B77,Inscription!$B$1:$H$642,3,FALSE))</f>
      </c>
      <c r="F77" s="14">
        <f>IF(C77="","",VLOOKUP(B77,Inscription!$B$1:$H$642,5,FALSE))</f>
      </c>
      <c r="G77" s="14">
        <f>IF(C77="","",VLOOKUP(B77,Inscription!$B$1:$H$642,6,FALSE))</f>
      </c>
      <c r="H77" s="15">
        <f t="shared" si="6"/>
      </c>
      <c r="I77" s="15" t="str">
        <f t="shared" si="8"/>
        <v>  </v>
      </c>
      <c r="J77" s="15">
        <f t="shared" si="7"/>
      </c>
      <c r="K77" s="15">
        <f t="shared" si="11"/>
      </c>
      <c r="L77" s="15">
        <f t="shared" si="9"/>
      </c>
      <c r="M77" s="15">
        <f>IF(A77="","",VLOOKUP(B77,Inscription!B:E,4,FALSE))</f>
      </c>
    </row>
    <row r="78" spans="1:13" ht="12.75">
      <c r="A78" s="20"/>
      <c r="C78" s="2">
        <f t="shared" si="10"/>
      </c>
      <c r="D78" s="4">
        <f>IF(C78="","",VLOOKUP(B78,Inscription!$B$1:$H$642,2,FALSE))</f>
      </c>
      <c r="E78" s="3">
        <f>IF(C78="","",VLOOKUP(B78,Inscription!$B$1:$H$642,3,FALSE))</f>
      </c>
      <c r="F78" s="3">
        <f>IF(C78="","",VLOOKUP(B78,Inscription!$B$1:$H$642,5,FALSE))</f>
      </c>
      <c r="G78" s="3">
        <f>IF(C78="","",VLOOKUP(B78,Inscription!$B$1:$H$642,6,FALSE))</f>
      </c>
      <c r="H78" s="2">
        <f t="shared" si="6"/>
      </c>
      <c r="I78" s="2" t="str">
        <f t="shared" si="8"/>
        <v>  </v>
      </c>
      <c r="J78" s="2">
        <f t="shared" si="7"/>
      </c>
      <c r="K78" s="2">
        <f t="shared" si="11"/>
      </c>
      <c r="L78" s="2">
        <f t="shared" si="9"/>
      </c>
      <c r="M78" s="2">
        <f>IF(A78="","",VLOOKUP(B78,Inscription!B:E,4,FALSE))</f>
      </c>
    </row>
    <row r="79" spans="1:13" ht="12.75">
      <c r="A79" s="22"/>
      <c r="B79" s="23"/>
      <c r="C79" s="15">
        <f t="shared" si="10"/>
      </c>
      <c r="D79" s="16">
        <f>IF(C79="","",VLOOKUP(B79,Inscription!$B$1:$H$642,2,FALSE))</f>
      </c>
      <c r="E79" s="14">
        <f>IF(C79="","",VLOOKUP(B79,Inscription!$B$1:$H$642,3,FALSE))</f>
      </c>
      <c r="F79" s="14">
        <f>IF(C79="","",VLOOKUP(B79,Inscription!$B$1:$H$642,5,FALSE))</f>
      </c>
      <c r="G79" s="14">
        <f>IF(C79="","",VLOOKUP(B79,Inscription!$B$1:$H$642,6,FALSE))</f>
      </c>
      <c r="H79" s="15">
        <f t="shared" si="6"/>
      </c>
      <c r="I79" s="15" t="str">
        <f t="shared" si="8"/>
        <v>  </v>
      </c>
      <c r="J79" s="15">
        <f t="shared" si="7"/>
      </c>
      <c r="K79" s="15">
        <f t="shared" si="11"/>
      </c>
      <c r="L79" s="15">
        <f t="shared" si="9"/>
      </c>
      <c r="M79" s="15">
        <f>IF(A79="","",VLOOKUP(B79,Inscription!B:E,4,FALSE))</f>
      </c>
    </row>
    <row r="80" spans="1:13" ht="12.75">
      <c r="A80" s="20"/>
      <c r="B80" s="20"/>
      <c r="C80" s="2">
        <f t="shared" si="10"/>
      </c>
      <c r="D80" s="4">
        <f>IF(C80="","",VLOOKUP(B80,Inscription!$B$1:$H$642,2,FALSE))</f>
      </c>
      <c r="E80" s="3">
        <f>IF(C80="","",VLOOKUP(B80,Inscription!$B$1:$H$642,3,FALSE))</f>
      </c>
      <c r="F80" s="3">
        <f>IF(C80="","",VLOOKUP(B80,Inscription!$B$1:$H$642,5,FALSE))</f>
      </c>
      <c r="G80" s="3">
        <f>IF(C80="","",VLOOKUP(B80,Inscription!$B$1:$H$642,6,FALSE))</f>
      </c>
      <c r="H80" s="2">
        <f t="shared" si="6"/>
      </c>
      <c r="I80" s="2" t="str">
        <f t="shared" si="8"/>
        <v>  </v>
      </c>
      <c r="J80" s="2">
        <f t="shared" si="7"/>
      </c>
      <c r="K80" s="2">
        <f t="shared" si="11"/>
      </c>
      <c r="L80" s="2">
        <f t="shared" si="9"/>
      </c>
      <c r="M80" s="2">
        <f>IF(A80="","",VLOOKUP(B80,Inscription!B:E,4,FALSE))</f>
      </c>
    </row>
    <row r="81" spans="1:13" ht="12.75">
      <c r="A81" s="24"/>
      <c r="B81" s="24"/>
      <c r="C81" s="15">
        <f t="shared" si="10"/>
      </c>
      <c r="D81" s="16">
        <f>IF(C81="","",VLOOKUP(B81,Inscription!$B$1:$H$642,2,FALSE))</f>
      </c>
      <c r="E81" s="14">
        <f>IF(C81="","",VLOOKUP(B81,Inscription!$B$1:$H$642,3,FALSE))</f>
      </c>
      <c r="F81" s="14">
        <f>IF(C81="","",VLOOKUP(B81,Inscription!$B$1:$H$642,5,FALSE))</f>
      </c>
      <c r="G81" s="14">
        <f>IF(C81="","",VLOOKUP(B81,Inscription!$B$1:$H$642,6,FALSE))</f>
      </c>
      <c r="H81" s="15">
        <f t="shared" si="6"/>
      </c>
      <c r="I81" s="15" t="str">
        <f t="shared" si="8"/>
        <v>  </v>
      </c>
      <c r="J81" s="15">
        <f t="shared" si="7"/>
      </c>
      <c r="K81" s="15">
        <f t="shared" si="11"/>
      </c>
      <c r="L81" s="15">
        <f t="shared" si="9"/>
      </c>
      <c r="M81" s="15">
        <f>IF(A81="","",VLOOKUP(B81,Inscription!B:E,4,FALSE))</f>
      </c>
    </row>
    <row r="82" spans="1:13" ht="12.75">
      <c r="A82" s="20"/>
      <c r="C82" s="2">
        <f t="shared" si="10"/>
      </c>
      <c r="D82" s="4">
        <f>IF(C82="","",VLOOKUP(B82,Inscription!$B$1:$H$642,2,FALSE))</f>
      </c>
      <c r="E82" s="3">
        <f>IF(C82="","",VLOOKUP(B82,Inscription!$B$1:$H$642,3,FALSE))</f>
      </c>
      <c r="F82" s="3">
        <f>IF(C82="","",VLOOKUP(B82,Inscription!$B$1:$H$642,5,FALSE))</f>
      </c>
      <c r="G82" s="3">
        <f>IF(C82="","",VLOOKUP(B82,Inscription!$B$1:$H$642,6,FALSE))</f>
      </c>
      <c r="H82" s="2">
        <f t="shared" si="6"/>
      </c>
      <c r="I82" s="2" t="str">
        <f t="shared" si="8"/>
        <v>  </v>
      </c>
      <c r="J82" s="2">
        <f t="shared" si="7"/>
      </c>
      <c r="K82" s="2">
        <f t="shared" si="11"/>
      </c>
      <c r="L82" s="2">
        <f t="shared" si="9"/>
      </c>
      <c r="M82" s="2">
        <f>IF(A82="","",VLOOKUP(B82,Inscription!B:E,4,FALSE))</f>
      </c>
    </row>
    <row r="83" spans="1:13" ht="12.75">
      <c r="A83" s="22"/>
      <c r="B83" s="23"/>
      <c r="C83" s="15">
        <f t="shared" si="10"/>
      </c>
      <c r="D83" s="16">
        <f>IF(C83="","",VLOOKUP(B83,Inscription!$B$1:$H$642,2,FALSE))</f>
      </c>
      <c r="E83" s="14">
        <f>IF(C83="","",VLOOKUP(B83,Inscription!$B$1:$H$642,3,FALSE))</f>
      </c>
      <c r="F83" s="14">
        <f>IF(C83="","",VLOOKUP(B83,Inscription!$B$1:$H$642,5,FALSE))</f>
      </c>
      <c r="G83" s="14">
        <f>IF(C83="","",VLOOKUP(B83,Inscription!$B$1:$H$642,6,FALSE))</f>
      </c>
      <c r="H83" s="15">
        <f t="shared" si="6"/>
      </c>
      <c r="I83" s="15" t="str">
        <f t="shared" si="8"/>
        <v>  </v>
      </c>
      <c r="J83" s="15">
        <f t="shared" si="7"/>
      </c>
      <c r="K83" s="15">
        <f t="shared" si="11"/>
      </c>
      <c r="L83" s="15">
        <f t="shared" si="9"/>
      </c>
      <c r="M83" s="15">
        <f>IF(A83="","",VLOOKUP(B83,Inscription!B:E,4,FALSE))</f>
      </c>
    </row>
    <row r="84" spans="1:13" ht="12.75">
      <c r="A84" s="20"/>
      <c r="B84" s="20"/>
      <c r="C84" s="2">
        <f t="shared" si="10"/>
      </c>
      <c r="D84" s="4">
        <f>IF(C84="","",VLOOKUP(B84,Inscription!$B$1:$H$642,2,FALSE))</f>
      </c>
      <c r="E84" s="3">
        <f>IF(C84="","",VLOOKUP(B84,Inscription!$B$1:$H$642,3,FALSE))</f>
      </c>
      <c r="F84" s="3">
        <f>IF(C84="","",VLOOKUP(B84,Inscription!$B$1:$H$642,5,FALSE))</f>
      </c>
      <c r="G84" s="3">
        <f>IF(C84="","",VLOOKUP(B84,Inscription!$B$1:$H$642,6,FALSE))</f>
      </c>
      <c r="H84" s="2">
        <f t="shared" si="6"/>
      </c>
      <c r="I84" s="2" t="str">
        <f t="shared" si="8"/>
        <v>  </v>
      </c>
      <c r="J84" s="2">
        <f t="shared" si="7"/>
      </c>
      <c r="K84" s="2">
        <f t="shared" si="11"/>
      </c>
      <c r="L84" s="2">
        <f t="shared" si="9"/>
      </c>
      <c r="M84" s="2">
        <f>IF(A84="","",VLOOKUP(B84,Inscription!B:E,4,FALSE))</f>
      </c>
    </row>
    <row r="85" spans="1:13" ht="12.75">
      <c r="A85" s="24"/>
      <c r="B85" s="24"/>
      <c r="C85" s="15">
        <f t="shared" si="10"/>
      </c>
      <c r="D85" s="16">
        <f>IF(C85="","",VLOOKUP(B85,Inscription!$B$1:$H$642,2,FALSE))</f>
      </c>
      <c r="E85" s="14">
        <f>IF(C85="","",VLOOKUP(B85,Inscription!$B$1:$H$642,3,FALSE))</f>
      </c>
      <c r="F85" s="14">
        <f>IF(C85="","",VLOOKUP(B85,Inscription!$B$1:$H$642,5,FALSE))</f>
      </c>
      <c r="G85" s="14">
        <f>IF(C85="","",VLOOKUP(B85,Inscription!$B$1:$H$642,6,FALSE))</f>
      </c>
      <c r="H85" s="15">
        <f t="shared" si="6"/>
      </c>
      <c r="I85" s="15" t="str">
        <f t="shared" si="8"/>
        <v>  </v>
      </c>
      <c r="J85" s="15">
        <f t="shared" si="7"/>
      </c>
      <c r="K85" s="15">
        <f t="shared" si="11"/>
      </c>
      <c r="L85" s="15">
        <f t="shared" si="9"/>
      </c>
      <c r="M85" s="15">
        <f>IF(A85="","",VLOOKUP(B85,Inscription!B:E,4,FALSE))</f>
      </c>
    </row>
    <row r="86" spans="1:13" ht="12.75">
      <c r="A86" s="20"/>
      <c r="C86" s="2">
        <f t="shared" si="10"/>
      </c>
      <c r="D86" s="4">
        <f>IF(C86="","",VLOOKUP(B86,Inscription!$B$1:$H$642,2,FALSE))</f>
      </c>
      <c r="E86" s="3">
        <f>IF(C86="","",VLOOKUP(B86,Inscription!$B$1:$H$642,3,FALSE))</f>
      </c>
      <c r="F86" s="3">
        <f>IF(C86="","",VLOOKUP(B86,Inscription!$B$1:$H$642,5,FALSE))</f>
      </c>
      <c r="G86" s="3">
        <f>IF(C86="","",VLOOKUP(B86,Inscription!$B$1:$H$642,6,FALSE))</f>
      </c>
      <c r="H86" s="2">
        <f t="shared" si="6"/>
      </c>
      <c r="I86" s="2" t="str">
        <f t="shared" si="8"/>
        <v>  </v>
      </c>
      <c r="J86" s="2">
        <f t="shared" si="7"/>
      </c>
      <c r="K86" s="2">
        <f t="shared" si="11"/>
      </c>
      <c r="L86" s="2">
        <f t="shared" si="9"/>
      </c>
      <c r="M86" s="2">
        <f>IF(A86="","",VLOOKUP(B86,Inscription!B:E,4,FALSE))</f>
      </c>
    </row>
    <row r="87" spans="1:13" ht="12.75">
      <c r="A87" s="22"/>
      <c r="B87" s="23"/>
      <c r="C87" s="15">
        <f t="shared" si="10"/>
      </c>
      <c r="D87" s="16">
        <f>IF(C87="","",VLOOKUP(B87,Inscription!$B$1:$H$642,2,FALSE))</f>
      </c>
      <c r="E87" s="14">
        <f>IF(C87="","",VLOOKUP(B87,Inscription!$B$1:$H$642,3,FALSE))</f>
      </c>
      <c r="F87" s="14">
        <f>IF(C87="","",VLOOKUP(B87,Inscription!$B$1:$H$642,5,FALSE))</f>
      </c>
      <c r="G87" s="14">
        <f>IF(C87="","",VLOOKUP(B87,Inscription!$B$1:$H$642,6,FALSE))</f>
      </c>
      <c r="H87" s="15">
        <f t="shared" si="6"/>
      </c>
      <c r="I87" s="15" t="str">
        <f t="shared" si="8"/>
        <v>  </v>
      </c>
      <c r="J87" s="15">
        <f t="shared" si="7"/>
      </c>
      <c r="K87" s="15">
        <f t="shared" si="11"/>
      </c>
      <c r="L87" s="15">
        <f t="shared" si="9"/>
      </c>
      <c r="M87" s="15">
        <f>IF(A87="","",VLOOKUP(B87,Inscription!B:E,4,FALSE))</f>
      </c>
    </row>
    <row r="88" spans="1:13" ht="12.75">
      <c r="A88" s="20"/>
      <c r="B88" s="20"/>
      <c r="C88" s="2">
        <f t="shared" si="10"/>
      </c>
      <c r="D88" s="4">
        <f>IF(C88="","",VLOOKUP(B88,Inscription!$B$1:$H$642,2,FALSE))</f>
      </c>
      <c r="E88" s="3">
        <f>IF(C88="","",VLOOKUP(B88,Inscription!$B$1:$H$642,3,FALSE))</f>
      </c>
      <c r="F88" s="3">
        <f>IF(C88="","",VLOOKUP(B88,Inscription!$B$1:$H$642,5,FALSE))</f>
      </c>
      <c r="G88" s="3">
        <f>IF(C88="","",VLOOKUP(B88,Inscription!$B$1:$H$642,6,FALSE))</f>
      </c>
      <c r="H88" s="2">
        <f t="shared" si="6"/>
      </c>
      <c r="I88" s="2" t="str">
        <f t="shared" si="8"/>
        <v>  </v>
      </c>
      <c r="J88" s="2">
        <f t="shared" si="7"/>
      </c>
      <c r="K88" s="2">
        <f t="shared" si="11"/>
      </c>
      <c r="L88" s="2">
        <f t="shared" si="9"/>
      </c>
      <c r="M88" s="2">
        <f>IF(A88="","",VLOOKUP(B88,Inscription!B:E,4,FALSE))</f>
      </c>
    </row>
    <row r="89" spans="1:13" ht="12.75">
      <c r="A89" s="24"/>
      <c r="B89" s="24"/>
      <c r="C89" s="15">
        <f t="shared" si="10"/>
      </c>
      <c r="D89" s="16">
        <f>IF(C89="","",VLOOKUP(B89,Inscription!$B$1:$H$642,2,FALSE))</f>
      </c>
      <c r="E89" s="14">
        <f>IF(C89="","",VLOOKUP(B89,Inscription!$B$1:$H$642,3,FALSE))</f>
      </c>
      <c r="F89" s="14">
        <f>IF(C89="","",VLOOKUP(B89,Inscription!$B$1:$H$642,5,FALSE))</f>
      </c>
      <c r="G89" s="14">
        <f>IF(C89="","",VLOOKUP(B89,Inscription!$B$1:$H$642,6,FALSE))</f>
      </c>
      <c r="H89" s="15">
        <f t="shared" si="6"/>
      </c>
      <c r="I89" s="15" t="str">
        <f t="shared" si="8"/>
        <v>  </v>
      </c>
      <c r="J89" s="15">
        <f t="shared" si="7"/>
      </c>
      <c r="K89" s="15">
        <f t="shared" si="11"/>
      </c>
      <c r="L89" s="15">
        <f t="shared" si="9"/>
      </c>
      <c r="M89" s="15">
        <f>IF(A89="","",VLOOKUP(B89,Inscription!B:E,4,FALSE))</f>
      </c>
    </row>
    <row r="90" spans="1:13" ht="12.75">
      <c r="A90" s="20"/>
      <c r="C90" s="2">
        <f t="shared" si="10"/>
      </c>
      <c r="D90" s="4">
        <f>IF(C90="","",VLOOKUP(B90,Inscription!$B$1:$H$642,2,FALSE))</f>
      </c>
      <c r="E90" s="3">
        <f>IF(C90="","",VLOOKUP(B90,Inscription!$B$1:$H$642,3,FALSE))</f>
      </c>
      <c r="F90" s="3">
        <f>IF(C90="","",VLOOKUP(B90,Inscription!$B$1:$H$642,5,FALSE))</f>
      </c>
      <c r="G90" s="3">
        <f>IF(C90="","",VLOOKUP(B90,Inscription!$B$1:$H$642,6,FALSE))</f>
      </c>
      <c r="H90" s="2">
        <f t="shared" si="6"/>
      </c>
      <c r="I90" s="2" t="str">
        <f t="shared" si="8"/>
        <v>  </v>
      </c>
      <c r="J90" s="2">
        <f t="shared" si="7"/>
      </c>
      <c r="K90" s="2">
        <f t="shared" si="11"/>
      </c>
      <c r="L90" s="2">
        <f t="shared" si="9"/>
      </c>
      <c r="M90" s="2">
        <f>IF(A90="","",VLOOKUP(B90,Inscription!B:E,4,FALSE))</f>
      </c>
    </row>
    <row r="91" spans="1:13" ht="12.75">
      <c r="A91" s="22"/>
      <c r="B91" s="23"/>
      <c r="C91" s="15">
        <f t="shared" si="10"/>
      </c>
      <c r="D91" s="16">
        <f>IF(C91="","",VLOOKUP(B91,Inscription!$B$1:$H$642,2,FALSE))</f>
      </c>
      <c r="E91" s="14">
        <f>IF(C91="","",VLOOKUP(B91,Inscription!$B$1:$H$642,3,FALSE))</f>
      </c>
      <c r="F91" s="14">
        <f>IF(C91="","",VLOOKUP(B91,Inscription!$B$1:$H$642,5,FALSE))</f>
      </c>
      <c r="G91" s="14">
        <f>IF(C91="","",VLOOKUP(B91,Inscription!$B$1:$H$642,6,FALSE))</f>
      </c>
      <c r="H91" s="15">
        <f t="shared" si="6"/>
      </c>
      <c r="I91" s="15" t="str">
        <f t="shared" si="8"/>
        <v>  </v>
      </c>
      <c r="J91" s="15">
        <f t="shared" si="7"/>
      </c>
      <c r="K91" s="15">
        <f t="shared" si="11"/>
      </c>
      <c r="L91" s="15">
        <f t="shared" si="9"/>
      </c>
      <c r="M91" s="15">
        <f>IF(A91="","",VLOOKUP(B91,Inscription!B:E,4,FALSE))</f>
      </c>
    </row>
    <row r="92" spans="1:13" ht="12.75">
      <c r="A92" s="20"/>
      <c r="B92" s="20"/>
      <c r="C92" s="2">
        <f t="shared" si="10"/>
      </c>
      <c r="D92" s="4">
        <f>IF(C92="","",VLOOKUP(B92,Inscription!$B$1:$H$642,2,FALSE))</f>
      </c>
      <c r="E92" s="3">
        <f>IF(C92="","",VLOOKUP(B92,Inscription!$B$1:$H$642,3,FALSE))</f>
      </c>
      <c r="F92" s="3">
        <f>IF(C92="","",VLOOKUP(B92,Inscription!$B$1:$H$642,5,FALSE))</f>
      </c>
      <c r="G92" s="3">
        <f>IF(C92="","",VLOOKUP(B92,Inscription!$B$1:$H$642,6,FALSE))</f>
      </c>
      <c r="H92" s="2">
        <f t="shared" si="6"/>
      </c>
      <c r="I92" s="2" t="str">
        <f t="shared" si="8"/>
        <v>  </v>
      </c>
      <c r="J92" s="2">
        <f t="shared" si="7"/>
      </c>
      <c r="K92" s="2">
        <f t="shared" si="11"/>
      </c>
      <c r="L92" s="2">
        <f t="shared" si="9"/>
      </c>
      <c r="M92" s="2">
        <f>IF(A92="","",VLOOKUP(B92,Inscription!B:E,4,FALSE))</f>
      </c>
    </row>
    <row r="93" spans="1:13" ht="12.75">
      <c r="A93" s="24"/>
      <c r="B93" s="24"/>
      <c r="C93" s="15">
        <f t="shared" si="10"/>
      </c>
      <c r="D93" s="16">
        <f>IF(C93="","",VLOOKUP(B93,Inscription!$B$1:$H$642,2,FALSE))</f>
      </c>
      <c r="E93" s="14">
        <f>IF(C93="","",VLOOKUP(B93,Inscription!$B$1:$H$642,3,FALSE))</f>
      </c>
      <c r="F93" s="14">
        <f>IF(C93="","",VLOOKUP(B93,Inscription!$B$1:$H$642,5,FALSE))</f>
      </c>
      <c r="G93" s="14">
        <f>IF(C93="","",VLOOKUP(B93,Inscription!$B$1:$H$642,6,FALSE))</f>
      </c>
      <c r="H93" s="15">
        <f t="shared" si="6"/>
      </c>
      <c r="I93" s="15" t="str">
        <f t="shared" si="8"/>
        <v>  </v>
      </c>
      <c r="J93" s="15">
        <f t="shared" si="7"/>
      </c>
      <c r="K93" s="15">
        <f t="shared" si="11"/>
      </c>
      <c r="L93" s="15">
        <f t="shared" si="9"/>
      </c>
      <c r="M93" s="15">
        <f>IF(A93="","",VLOOKUP(B93,Inscription!B:E,4,FALSE))</f>
      </c>
    </row>
    <row r="94" spans="1:13" ht="12.75">
      <c r="A94" s="20"/>
      <c r="C94" s="2">
        <f t="shared" si="10"/>
      </c>
      <c r="D94" s="4">
        <f>IF(C94="","",VLOOKUP(B94,Inscription!$B$1:$H$642,2,FALSE))</f>
      </c>
      <c r="E94" s="3">
        <f>IF(C94="","",VLOOKUP(B94,Inscription!$B$1:$H$642,3,FALSE))</f>
      </c>
      <c r="F94" s="3">
        <f>IF(C94="","",VLOOKUP(B94,Inscription!$B$1:$H$642,5,FALSE))</f>
      </c>
      <c r="G94" s="3">
        <f>IF(C94="","",VLOOKUP(B94,Inscription!$B$1:$H$642,6,FALSE))</f>
      </c>
      <c r="H94" s="2">
        <f t="shared" si="6"/>
      </c>
      <c r="I94" s="2" t="str">
        <f t="shared" si="8"/>
        <v>  </v>
      </c>
      <c r="J94" s="2">
        <f t="shared" si="7"/>
      </c>
      <c r="K94" s="2">
        <f t="shared" si="11"/>
      </c>
      <c r="L94" s="2">
        <f t="shared" si="9"/>
      </c>
      <c r="M94" s="2">
        <f>IF(A94="","",VLOOKUP(B94,Inscription!B:E,4,FALSE))</f>
      </c>
    </row>
    <row r="95" spans="1:13" ht="12.75">
      <c r="A95" s="22"/>
      <c r="B95" s="23"/>
      <c r="C95" s="15">
        <f t="shared" si="10"/>
      </c>
      <c r="D95" s="16">
        <f>IF(C95="","",VLOOKUP(B95,Inscription!$B$1:$H$642,2,FALSE))</f>
      </c>
      <c r="E95" s="14">
        <f>IF(C95="","",VLOOKUP(B95,Inscription!$B$1:$H$642,3,FALSE))</f>
      </c>
      <c r="F95" s="14">
        <f>IF(C95="","",VLOOKUP(B95,Inscription!$B$1:$H$642,5,FALSE))</f>
      </c>
      <c r="G95" s="14">
        <f>IF(C95="","",VLOOKUP(B95,Inscription!$B$1:$H$642,6,FALSE))</f>
      </c>
      <c r="H95" s="15">
        <f t="shared" si="6"/>
      </c>
      <c r="I95" s="15" t="str">
        <f t="shared" si="8"/>
        <v>  </v>
      </c>
      <c r="J95" s="15">
        <f t="shared" si="7"/>
      </c>
      <c r="K95" s="15">
        <f t="shared" si="11"/>
      </c>
      <c r="L95" s="15">
        <f t="shared" si="9"/>
      </c>
      <c r="M95" s="15">
        <f>IF(A95="","",VLOOKUP(B95,Inscription!B:E,4,FALSE))</f>
      </c>
    </row>
    <row r="96" spans="1:13" ht="12.75">
      <c r="A96" s="20"/>
      <c r="B96" s="20"/>
      <c r="C96" s="2">
        <f t="shared" si="10"/>
      </c>
      <c r="D96" s="4">
        <f>IF(C96="","",VLOOKUP(B96,Inscription!$B$1:$H$642,2,FALSE))</f>
      </c>
      <c r="E96" s="3">
        <f>IF(C96="","",VLOOKUP(B96,Inscription!$B$1:$H$642,3,FALSE))</f>
      </c>
      <c r="F96" s="3">
        <f>IF(C96="","",VLOOKUP(B96,Inscription!$B$1:$H$642,5,FALSE))</f>
      </c>
      <c r="G96" s="3">
        <f>IF(C96="","",VLOOKUP(B96,Inscription!$B$1:$H$642,6,FALSE))</f>
      </c>
      <c r="H96" s="2">
        <f t="shared" si="6"/>
      </c>
      <c r="I96" s="2" t="str">
        <f t="shared" si="8"/>
        <v>  </v>
      </c>
      <c r="J96" s="2">
        <f t="shared" si="7"/>
      </c>
      <c r="K96" s="2">
        <f t="shared" si="11"/>
      </c>
      <c r="L96" s="2">
        <f t="shared" si="9"/>
      </c>
      <c r="M96" s="2">
        <f>IF(A96="","",VLOOKUP(B96,Inscription!B:E,4,FALSE))</f>
      </c>
    </row>
    <row r="97" spans="1:13" ht="12.75">
      <c r="A97" s="24"/>
      <c r="B97" s="24"/>
      <c r="C97" s="15">
        <f t="shared" si="10"/>
      </c>
      <c r="D97" s="16">
        <f>IF(C97="","",VLOOKUP(B97,Inscription!$B$1:$H$642,2,FALSE))</f>
      </c>
      <c r="E97" s="14">
        <f>IF(C97="","",VLOOKUP(B97,Inscription!$B$1:$H$642,3,FALSE))</f>
      </c>
      <c r="F97" s="14">
        <f>IF(C97="","",VLOOKUP(B97,Inscription!$B$1:$H$642,5,FALSE))</f>
      </c>
      <c r="G97" s="14">
        <f>IF(C97="","",VLOOKUP(B97,Inscription!$B$1:$H$642,6,FALSE))</f>
      </c>
      <c r="H97" s="15">
        <f t="shared" si="6"/>
      </c>
      <c r="I97" s="15" t="str">
        <f t="shared" si="8"/>
        <v>  </v>
      </c>
      <c r="J97" s="15">
        <f t="shared" si="7"/>
      </c>
      <c r="K97" s="15">
        <f t="shared" si="11"/>
      </c>
      <c r="L97" s="15">
        <f t="shared" si="9"/>
      </c>
      <c r="M97" s="15">
        <f>IF(A97="","",VLOOKUP(B97,Inscription!B:E,4,FALSE))</f>
      </c>
    </row>
    <row r="98" spans="1:13" ht="12.75">
      <c r="A98" s="20"/>
      <c r="C98" s="2">
        <f t="shared" si="10"/>
      </c>
      <c r="D98" s="4">
        <f>IF(C98="","",VLOOKUP(B98,Inscription!$B$1:$H$642,2,FALSE))</f>
      </c>
      <c r="E98" s="3">
        <f>IF(C98="","",VLOOKUP(B98,Inscription!$B$1:$H$642,3,FALSE))</f>
      </c>
      <c r="F98" s="3">
        <f>IF(C98="","",VLOOKUP(B98,Inscription!$B$1:$H$642,5,FALSE))</f>
      </c>
      <c r="G98" s="3">
        <f>IF(C98="","",VLOOKUP(B98,Inscription!$B$1:$H$642,6,FALSE))</f>
      </c>
      <c r="H98" s="2">
        <f t="shared" si="6"/>
      </c>
      <c r="I98" s="2" t="str">
        <f t="shared" si="8"/>
        <v>  </v>
      </c>
      <c r="J98" s="2">
        <f t="shared" si="7"/>
      </c>
      <c r="K98" s="2">
        <f t="shared" si="11"/>
      </c>
      <c r="L98" s="2">
        <f t="shared" si="9"/>
      </c>
      <c r="M98" s="2">
        <f>IF(A98="","",VLOOKUP(B98,Inscription!B:E,4,FALSE))</f>
      </c>
    </row>
    <row r="99" spans="1:13" ht="12.75">
      <c r="A99" s="22"/>
      <c r="B99" s="23"/>
      <c r="C99" s="15">
        <f t="shared" si="10"/>
      </c>
      <c r="D99" s="16">
        <f>IF(C99="","",VLOOKUP(B99,Inscription!$B$1:$H$642,2,FALSE))</f>
      </c>
      <c r="E99" s="14">
        <f>IF(C99="","",VLOOKUP(B99,Inscription!$B$1:$H$642,3,FALSE))</f>
      </c>
      <c r="F99" s="14">
        <f>IF(C99="","",VLOOKUP(B99,Inscription!$B$1:$H$642,5,FALSE))</f>
      </c>
      <c r="G99" s="14">
        <f>IF(C99="","",VLOOKUP(B99,Inscription!$B$1:$H$642,6,FALSE))</f>
      </c>
      <c r="H99" s="15">
        <f t="shared" si="6"/>
      </c>
      <c r="I99" s="15" t="str">
        <f t="shared" si="8"/>
        <v>  </v>
      </c>
      <c r="J99" s="15">
        <f t="shared" si="7"/>
      </c>
      <c r="K99" s="15">
        <f t="shared" si="11"/>
      </c>
      <c r="L99" s="15">
        <f t="shared" si="9"/>
      </c>
      <c r="M99" s="15">
        <f>IF(A99="","",VLOOKUP(B99,Inscription!B:E,4,FALSE))</f>
      </c>
    </row>
    <row r="100" spans="1:13" ht="12.75">
      <c r="A100" s="20"/>
      <c r="B100" s="20"/>
      <c r="C100" s="2">
        <f t="shared" si="10"/>
      </c>
      <c r="D100" s="4">
        <f>IF(C100="","",VLOOKUP(B100,Inscription!$B$1:$H$642,2,FALSE))</f>
      </c>
      <c r="E100" s="3">
        <f>IF(C100="","",VLOOKUP(B100,Inscription!$B$1:$H$642,3,FALSE))</f>
      </c>
      <c r="F100" s="3">
        <f>IF(C100="","",VLOOKUP(B100,Inscription!$B$1:$H$642,5,FALSE))</f>
      </c>
      <c r="G100" s="3">
        <f>IF(C100="","",VLOOKUP(B100,Inscription!$B$1:$H$642,6,FALSE))</f>
      </c>
      <c r="H100" s="2">
        <f t="shared" si="6"/>
      </c>
      <c r="I100" s="2" t="str">
        <f t="shared" si="8"/>
        <v>  </v>
      </c>
      <c r="J100" s="2">
        <f t="shared" si="7"/>
      </c>
      <c r="K100" s="2">
        <f t="shared" si="11"/>
      </c>
      <c r="L100" s="2">
        <f t="shared" si="9"/>
      </c>
      <c r="M100" s="2">
        <f>IF(A100="","",VLOOKUP(B100,Inscription!B:E,4,FALSE))</f>
      </c>
    </row>
    <row r="101" spans="1:13" ht="12.75">
      <c r="A101" s="24"/>
      <c r="B101" s="24"/>
      <c r="C101" s="15">
        <f t="shared" si="10"/>
      </c>
      <c r="D101" s="16">
        <f>IF(C101="","",VLOOKUP(B101,Inscription!$B$1:$H$642,2,FALSE))</f>
      </c>
      <c r="E101" s="14">
        <f>IF(C101="","",VLOOKUP(B101,Inscription!$B$1:$H$642,3,FALSE))</f>
      </c>
      <c r="F101" s="14">
        <f>IF(C101="","",VLOOKUP(B101,Inscription!$B$1:$H$642,5,FALSE))</f>
      </c>
      <c r="G101" s="14">
        <f>IF(C101="","",VLOOKUP(B101,Inscription!$B$1:$H$642,6,FALSE))</f>
      </c>
      <c r="H101" s="15">
        <f t="shared" si="6"/>
      </c>
      <c r="I101" s="15" t="str">
        <f t="shared" si="8"/>
        <v>  </v>
      </c>
      <c r="J101" s="15">
        <f t="shared" si="7"/>
      </c>
      <c r="K101" s="15">
        <f t="shared" si="11"/>
      </c>
      <c r="L101" s="15">
        <f t="shared" si="9"/>
      </c>
      <c r="M101" s="15">
        <f>IF(A101="","",VLOOKUP(B101,Inscription!B:E,4,FALSE))</f>
      </c>
    </row>
    <row r="102" spans="1:13" ht="12.75">
      <c r="A102" s="20"/>
      <c r="C102" s="2">
        <f t="shared" si="10"/>
      </c>
      <c r="D102" s="4">
        <f>IF(C102="","",VLOOKUP(B102,Inscription!$B$1:$H$642,2,FALSE))</f>
      </c>
      <c r="E102" s="3">
        <f>IF(C102="","",VLOOKUP(B102,Inscription!$B$1:$H$642,3,FALSE))</f>
      </c>
      <c r="F102" s="3">
        <f>IF(C102="","",VLOOKUP(B102,Inscription!$B$1:$H$642,5,FALSE))</f>
      </c>
      <c r="G102" s="3">
        <f>IF(C102="","",VLOOKUP(B102,Inscription!$B$1:$H$642,6,FALSE))</f>
      </c>
      <c r="H102" s="2">
        <f t="shared" si="6"/>
      </c>
      <c r="I102" s="2" t="str">
        <f t="shared" si="8"/>
        <v>  </v>
      </c>
      <c r="J102" s="2">
        <f t="shared" si="7"/>
      </c>
      <c r="K102" s="2">
        <f t="shared" si="11"/>
      </c>
      <c r="L102" s="2">
        <f t="shared" si="9"/>
      </c>
      <c r="M102" s="2">
        <f>IF(A102="","",VLOOKUP(B102,Inscription!B:E,4,FALSE))</f>
      </c>
    </row>
    <row r="103" spans="1:13" ht="12.75">
      <c r="A103" s="22"/>
      <c r="B103" s="23"/>
      <c r="C103" s="15">
        <f t="shared" si="10"/>
      </c>
      <c r="D103" s="16">
        <f>IF(C103="","",VLOOKUP(B103,Inscription!$B$1:$H$642,2,FALSE))</f>
      </c>
      <c r="E103" s="14">
        <f>IF(C103="","",VLOOKUP(B103,Inscription!$B$1:$H$642,3,FALSE))</f>
      </c>
      <c r="F103" s="14">
        <f>IF(C103="","",VLOOKUP(B103,Inscription!$B$1:$H$642,5,FALSE))</f>
      </c>
      <c r="G103" s="14">
        <f>IF(C103="","",VLOOKUP(B103,Inscription!$B$1:$H$642,6,FALSE))</f>
      </c>
      <c r="H103" s="15">
        <f t="shared" si="6"/>
      </c>
      <c r="I103" s="15" t="str">
        <f t="shared" si="8"/>
        <v>  </v>
      </c>
      <c r="J103" s="15">
        <f t="shared" si="7"/>
      </c>
      <c r="K103" s="15">
        <f t="shared" si="11"/>
      </c>
      <c r="L103" s="15">
        <f t="shared" si="9"/>
      </c>
      <c r="M103" s="15">
        <f>IF(A103="","",VLOOKUP(B103,Inscription!B:E,4,FALSE))</f>
      </c>
    </row>
    <row r="104" spans="1:13" ht="12.75">
      <c r="A104" s="20"/>
      <c r="B104" s="20"/>
      <c r="C104" s="2">
        <f t="shared" si="10"/>
      </c>
      <c r="D104" s="4">
        <f>IF(C104="","",VLOOKUP(B104,Inscription!$B$1:$H$642,2,FALSE))</f>
      </c>
      <c r="E104" s="3">
        <f>IF(C104="","",VLOOKUP(B104,Inscription!$B$1:$H$642,3,FALSE))</f>
      </c>
      <c r="F104" s="3">
        <f>IF(C104="","",VLOOKUP(B104,Inscription!$B$1:$H$642,5,FALSE))</f>
      </c>
      <c r="G104" s="3">
        <f>IF(C104="","",VLOOKUP(B104,Inscription!$B$1:$H$642,6,FALSE))</f>
      </c>
      <c r="H104" s="2">
        <f t="shared" si="6"/>
      </c>
      <c r="I104" s="2" t="str">
        <f t="shared" si="8"/>
        <v>  </v>
      </c>
      <c r="J104" s="2">
        <f t="shared" si="7"/>
      </c>
      <c r="K104" s="2">
        <f t="shared" si="11"/>
      </c>
      <c r="L104" s="2">
        <f t="shared" si="9"/>
      </c>
      <c r="M104" s="2">
        <f>IF(A104="","",VLOOKUP(B104,Inscription!B:E,4,FALSE))</f>
      </c>
    </row>
    <row r="105" spans="1:13" ht="12.75">
      <c r="A105" s="24"/>
      <c r="B105" s="24"/>
      <c r="C105" s="15">
        <f t="shared" si="10"/>
      </c>
      <c r="D105" s="16">
        <f>IF(C105="","",VLOOKUP(B105,Inscription!$B$1:$H$642,2,FALSE))</f>
      </c>
      <c r="E105" s="14">
        <f>IF(C105="","",VLOOKUP(B105,Inscription!$B$1:$H$642,3,FALSE))</f>
      </c>
      <c r="F105" s="14">
        <f>IF(C105="","",VLOOKUP(B105,Inscription!$B$1:$H$642,5,FALSE))</f>
      </c>
      <c r="G105" s="14">
        <f>IF(C105="","",VLOOKUP(B105,Inscription!$B$1:$H$642,6,FALSE))</f>
      </c>
      <c r="H105" s="15">
        <f t="shared" si="6"/>
      </c>
      <c r="I105" s="15" t="str">
        <f t="shared" si="8"/>
        <v>  </v>
      </c>
      <c r="J105" s="15">
        <f t="shared" si="7"/>
      </c>
      <c r="K105" s="15">
        <f t="shared" si="11"/>
      </c>
      <c r="L105" s="15">
        <f t="shared" si="9"/>
      </c>
      <c r="M105" s="15">
        <f>IF(A105="","",VLOOKUP(B105,Inscription!B:E,4,FALSE))</f>
      </c>
    </row>
    <row r="106" spans="1:13" ht="12.75">
      <c r="A106" s="20"/>
      <c r="C106" s="2">
        <f t="shared" si="10"/>
      </c>
      <c r="D106" s="4">
        <f>IF(C106="","",VLOOKUP(B106,Inscription!$B$1:$H$642,2,FALSE))</f>
      </c>
      <c r="E106" s="3">
        <f>IF(C106="","",VLOOKUP(B106,Inscription!$B$1:$H$642,3,FALSE))</f>
      </c>
      <c r="F106" s="3">
        <f>IF(C106="","",VLOOKUP(B106,Inscription!$B$1:$H$642,5,FALSE))</f>
      </c>
      <c r="G106" s="3">
        <f>IF(C106="","",VLOOKUP(B106,Inscription!$B$1:$H$642,6,FALSE))</f>
      </c>
      <c r="H106" s="2">
        <f t="shared" si="6"/>
      </c>
      <c r="I106" s="2" t="str">
        <f t="shared" si="8"/>
        <v>  </v>
      </c>
      <c r="J106" s="2">
        <f t="shared" si="7"/>
      </c>
      <c r="K106" s="2">
        <f t="shared" si="11"/>
      </c>
      <c r="L106" s="2">
        <f t="shared" si="9"/>
      </c>
      <c r="M106" s="2">
        <f>IF(A106="","",VLOOKUP(B106,Inscription!B:E,4,FALSE))</f>
      </c>
    </row>
    <row r="107" spans="1:13" ht="12.75">
      <c r="A107" s="22"/>
      <c r="B107" s="23"/>
      <c r="C107" s="15">
        <f t="shared" si="10"/>
      </c>
      <c r="D107" s="16">
        <f>IF(C107="","",VLOOKUP(B107,Inscription!$B$1:$H$642,2,FALSE))</f>
      </c>
      <c r="E107" s="14">
        <f>IF(C107="","",VLOOKUP(B107,Inscription!$B$1:$H$642,3,FALSE))</f>
      </c>
      <c r="F107" s="14">
        <f>IF(C107="","",VLOOKUP(B107,Inscription!$B$1:$H$642,5,FALSE))</f>
      </c>
      <c r="G107" s="14">
        <f>IF(C107="","",VLOOKUP(B107,Inscription!$B$1:$H$642,6,FALSE))</f>
      </c>
      <c r="H107" s="15">
        <f t="shared" si="6"/>
      </c>
      <c r="I107" s="15" t="str">
        <f t="shared" si="8"/>
        <v>  </v>
      </c>
      <c r="J107" s="15">
        <f t="shared" si="7"/>
      </c>
      <c r="K107" s="15">
        <f t="shared" si="11"/>
      </c>
      <c r="L107" s="15">
        <f t="shared" si="9"/>
      </c>
      <c r="M107" s="15">
        <f>IF(A107="","",VLOOKUP(B107,Inscription!B:E,4,FALSE))</f>
      </c>
    </row>
    <row r="108" spans="1:13" ht="12.75">
      <c r="A108" s="20"/>
      <c r="B108" s="20"/>
      <c r="C108" s="2">
        <f t="shared" si="10"/>
      </c>
      <c r="D108" s="4">
        <f>IF(C108="","",VLOOKUP(B108,Inscription!$B$1:$H$642,2,FALSE))</f>
      </c>
      <c r="E108" s="3">
        <f>IF(C108="","",VLOOKUP(B108,Inscription!$B$1:$H$642,3,FALSE))</f>
      </c>
      <c r="F108" s="3">
        <f>IF(C108="","",VLOOKUP(B108,Inscription!$B$1:$H$642,5,FALSE))</f>
      </c>
      <c r="G108" s="3">
        <f>IF(C108="","",VLOOKUP(B108,Inscription!$B$1:$H$642,6,FALSE))</f>
      </c>
      <c r="H108" s="2">
        <f t="shared" si="6"/>
      </c>
      <c r="I108" s="2" t="str">
        <f t="shared" si="8"/>
        <v>  </v>
      </c>
      <c r="J108" s="2">
        <f t="shared" si="7"/>
      </c>
      <c r="K108" s="2">
        <f t="shared" si="11"/>
      </c>
      <c r="L108" s="2">
        <f t="shared" si="9"/>
      </c>
      <c r="M108" s="2">
        <f>IF(A108="","",VLOOKUP(B108,Inscription!B:E,4,FALSE))</f>
      </c>
    </row>
    <row r="109" spans="1:13" ht="12.75">
      <c r="A109" s="24"/>
      <c r="B109" s="24"/>
      <c r="C109" s="15">
        <f t="shared" si="10"/>
      </c>
      <c r="D109" s="16">
        <f>IF(C109="","",VLOOKUP(B109,Inscription!$B$1:$H$642,2,FALSE))</f>
      </c>
      <c r="E109" s="14">
        <f>IF(C109="","",VLOOKUP(B109,Inscription!$B$1:$H$642,3,FALSE))</f>
      </c>
      <c r="F109" s="14">
        <f>IF(C109="","",VLOOKUP(B109,Inscription!$B$1:$H$642,5,FALSE))</f>
      </c>
      <c r="G109" s="14">
        <f>IF(C109="","",VLOOKUP(B109,Inscription!$B$1:$H$642,6,FALSE))</f>
      </c>
      <c r="H109" s="15">
        <f t="shared" si="6"/>
      </c>
      <c r="I109" s="15" t="str">
        <f t="shared" si="8"/>
        <v>  </v>
      </c>
      <c r="J109" s="15">
        <f t="shared" si="7"/>
      </c>
      <c r="K109" s="15">
        <f t="shared" si="11"/>
      </c>
      <c r="L109" s="15">
        <f t="shared" si="9"/>
      </c>
      <c r="M109" s="15">
        <f>IF(A109="","",VLOOKUP(B109,Inscription!B:E,4,FALSE))</f>
      </c>
    </row>
    <row r="110" spans="1:13" ht="12.75">
      <c r="A110" s="20"/>
      <c r="C110" s="2">
        <f t="shared" si="10"/>
      </c>
      <c r="D110" s="4">
        <f>IF(C110="","",VLOOKUP(B110,Inscription!$B$1:$H$642,2,FALSE))</f>
      </c>
      <c r="E110" s="3">
        <f>IF(C110="","",VLOOKUP(B110,Inscription!$B$1:$H$642,3,FALSE))</f>
      </c>
      <c r="F110" s="3">
        <f>IF(C110="","",VLOOKUP(B110,Inscription!$B$1:$H$642,5,FALSE))</f>
      </c>
      <c r="G110" s="3">
        <f>IF(C110="","",VLOOKUP(B110,Inscription!$B$1:$H$642,6,FALSE))</f>
      </c>
      <c r="H110" s="2">
        <f t="shared" si="6"/>
      </c>
      <c r="I110" s="2" t="str">
        <f t="shared" si="8"/>
        <v>  </v>
      </c>
      <c r="J110" s="2">
        <f t="shared" si="7"/>
      </c>
      <c r="K110" s="2">
        <f t="shared" si="11"/>
      </c>
      <c r="L110" s="2">
        <f t="shared" si="9"/>
      </c>
      <c r="M110" s="2">
        <f>IF(A110="","",VLOOKUP(B110,Inscription!B:E,4,FALSE))</f>
      </c>
    </row>
    <row r="111" spans="1:13" ht="12.75">
      <c r="A111" s="22"/>
      <c r="B111" s="23"/>
      <c r="C111" s="15">
        <f t="shared" si="10"/>
      </c>
      <c r="D111" s="16">
        <f>IF(C111="","",VLOOKUP(B111,Inscription!$B$1:$H$642,2,FALSE))</f>
      </c>
      <c r="E111" s="14">
        <f>IF(C111="","",VLOOKUP(B111,Inscription!$B$1:$H$642,3,FALSE))</f>
      </c>
      <c r="F111" s="14">
        <f>IF(C111="","",VLOOKUP(B111,Inscription!$B$1:$H$642,5,FALSE))</f>
      </c>
      <c r="G111" s="14">
        <f>IF(C111="","",VLOOKUP(B111,Inscription!$B$1:$H$642,6,FALSE))</f>
      </c>
      <c r="H111" s="15">
        <f t="shared" si="6"/>
      </c>
      <c r="I111" s="15" t="str">
        <f t="shared" si="8"/>
        <v>  </v>
      </c>
      <c r="J111" s="15">
        <f t="shared" si="7"/>
      </c>
      <c r="K111" s="15">
        <f t="shared" si="11"/>
      </c>
      <c r="L111" s="15">
        <f t="shared" si="9"/>
      </c>
      <c r="M111" s="15">
        <f>IF(A111="","",VLOOKUP(B111,Inscription!B:E,4,FALSE))</f>
      </c>
    </row>
    <row r="112" spans="1:13" ht="12.75">
      <c r="A112" s="20"/>
      <c r="B112" s="20"/>
      <c r="C112" s="2">
        <f t="shared" si="10"/>
      </c>
      <c r="D112" s="4">
        <f>IF(C112="","",VLOOKUP(B112,Inscription!$B$1:$H$642,2,FALSE))</f>
      </c>
      <c r="E112" s="3">
        <f>IF(C112="","",VLOOKUP(B112,Inscription!$B$1:$H$642,3,FALSE))</f>
      </c>
      <c r="F112" s="3">
        <f>IF(C112="","",VLOOKUP(B112,Inscription!$B$1:$H$642,5,FALSE))</f>
      </c>
      <c r="G112" s="3">
        <f>IF(C112="","",VLOOKUP(B112,Inscription!$B$1:$H$642,6,FALSE))</f>
      </c>
      <c r="H112" s="2">
        <f t="shared" si="6"/>
      </c>
      <c r="I112" s="2" t="str">
        <f t="shared" si="8"/>
        <v>  </v>
      </c>
      <c r="J112" s="2">
        <f t="shared" si="7"/>
      </c>
      <c r="K112" s="2">
        <f t="shared" si="11"/>
      </c>
      <c r="L112" s="2">
        <f t="shared" si="9"/>
      </c>
      <c r="M112" s="2">
        <f>IF(A112="","",VLOOKUP(B112,Inscription!B:E,4,FALSE))</f>
      </c>
    </row>
    <row r="113" spans="1:13" ht="12.75">
      <c r="A113" s="24"/>
      <c r="B113" s="24"/>
      <c r="C113" s="15">
        <f t="shared" si="10"/>
      </c>
      <c r="D113" s="16">
        <f>IF(C113="","",VLOOKUP(B113,Inscription!$B$1:$H$642,2,FALSE))</f>
      </c>
      <c r="E113" s="14">
        <f>IF(C113="","",VLOOKUP(B113,Inscription!$B$1:$H$642,3,FALSE))</f>
      </c>
      <c r="F113" s="14">
        <f>IF(C113="","",VLOOKUP(B113,Inscription!$B$1:$H$642,5,FALSE))</f>
      </c>
      <c r="G113" s="14">
        <f>IF(C113="","",VLOOKUP(B113,Inscription!$B$1:$H$642,6,FALSE))</f>
      </c>
      <c r="H113" s="15">
        <f t="shared" si="6"/>
      </c>
      <c r="I113" s="15" t="str">
        <f t="shared" si="8"/>
        <v>  </v>
      </c>
      <c r="J113" s="15">
        <f t="shared" si="7"/>
      </c>
      <c r="K113" s="15">
        <f t="shared" si="11"/>
      </c>
      <c r="L113" s="15">
        <f t="shared" si="9"/>
      </c>
      <c r="M113" s="15">
        <f>IF(A113="","",VLOOKUP(B113,Inscription!B:E,4,FALSE))</f>
      </c>
    </row>
    <row r="114" spans="1:13" ht="12.75">
      <c r="A114" s="20"/>
      <c r="C114" s="2">
        <f t="shared" si="10"/>
      </c>
      <c r="D114" s="4">
        <f>IF(C114="","",VLOOKUP(B114,Inscription!$B$1:$H$642,2,FALSE))</f>
      </c>
      <c r="E114" s="3">
        <f>IF(C114="","",VLOOKUP(B114,Inscription!$B$1:$H$642,3,FALSE))</f>
      </c>
      <c r="F114" s="3">
        <f>IF(C114="","",VLOOKUP(B114,Inscription!$B$1:$H$642,5,FALSE))</f>
      </c>
      <c r="G114" s="3">
        <f>IF(C114="","",VLOOKUP(B114,Inscription!$B$1:$H$642,6,FALSE))</f>
      </c>
      <c r="H114" s="2">
        <f t="shared" si="6"/>
      </c>
      <c r="I114" s="2" t="str">
        <f t="shared" si="8"/>
        <v>  </v>
      </c>
      <c r="J114" s="2">
        <f t="shared" si="7"/>
      </c>
      <c r="K114" s="2">
        <f t="shared" si="11"/>
      </c>
      <c r="L114" s="2">
        <f t="shared" si="9"/>
      </c>
      <c r="M114" s="2">
        <f>IF(A114="","",VLOOKUP(B114,Inscription!B:E,4,FALSE))</f>
      </c>
    </row>
    <row r="115" spans="1:13" ht="12.75">
      <c r="A115" s="22"/>
      <c r="B115" s="23"/>
      <c r="C115" s="15">
        <f t="shared" si="10"/>
      </c>
      <c r="D115" s="16">
        <f>IF(C115="","",VLOOKUP(B115,Inscription!$B$1:$H$642,2,FALSE))</f>
      </c>
      <c r="E115" s="14">
        <f>IF(C115="","",VLOOKUP(B115,Inscription!$B$1:$H$642,3,FALSE))</f>
      </c>
      <c r="F115" s="14">
        <f>IF(C115="","",VLOOKUP(B115,Inscription!$B$1:$H$642,5,FALSE))</f>
      </c>
      <c r="G115" s="14">
        <f>IF(C115="","",VLOOKUP(B115,Inscription!$B$1:$H$642,6,FALSE))</f>
      </c>
      <c r="H115" s="15">
        <f t="shared" si="6"/>
      </c>
      <c r="I115" s="15" t="str">
        <f t="shared" si="8"/>
        <v>  </v>
      </c>
      <c r="J115" s="15">
        <f t="shared" si="7"/>
      </c>
      <c r="K115" s="15">
        <f t="shared" si="11"/>
      </c>
      <c r="L115" s="15">
        <f t="shared" si="9"/>
      </c>
      <c r="M115" s="15">
        <f>IF(A115="","",VLOOKUP(B115,Inscription!B:E,4,FALSE))</f>
      </c>
    </row>
    <row r="116" spans="1:13" ht="12.75">
      <c r="A116" s="20"/>
      <c r="B116" s="20"/>
      <c r="C116" s="2">
        <f t="shared" si="10"/>
      </c>
      <c r="D116" s="4">
        <f>IF(C116="","",VLOOKUP(B116,Inscription!$B$1:$H$642,2,FALSE))</f>
      </c>
      <c r="E116" s="3">
        <f>IF(C116="","",VLOOKUP(B116,Inscription!$B$1:$H$642,3,FALSE))</f>
      </c>
      <c r="F116" s="3">
        <f>IF(C116="","",VLOOKUP(B116,Inscription!$B$1:$H$642,5,FALSE))</f>
      </c>
      <c r="G116" s="3">
        <f>IF(C116="","",VLOOKUP(B116,Inscription!$B$1:$H$642,6,FALSE))</f>
      </c>
      <c r="H116" s="2">
        <f t="shared" si="6"/>
      </c>
      <c r="I116" s="2" t="str">
        <f t="shared" si="8"/>
        <v>  </v>
      </c>
      <c r="J116" s="2">
        <f t="shared" si="7"/>
      </c>
      <c r="K116" s="2">
        <f t="shared" si="11"/>
      </c>
      <c r="L116" s="2">
        <f t="shared" si="9"/>
      </c>
      <c r="M116" s="2">
        <f>IF(A116="","",VLOOKUP(B116,Inscription!B:E,4,FALSE))</f>
      </c>
    </row>
    <row r="117" spans="1:13" ht="12.75">
      <c r="A117" s="24"/>
      <c r="B117" s="24"/>
      <c r="C117" s="15">
        <f t="shared" si="10"/>
      </c>
      <c r="D117" s="16">
        <f>IF(C117="","",VLOOKUP(B117,Inscription!$B$1:$H$642,2,FALSE))</f>
      </c>
      <c r="E117" s="14">
        <f>IF(C117="","",VLOOKUP(B117,Inscription!$B$1:$H$642,3,FALSE))</f>
      </c>
      <c r="F117" s="14">
        <f>IF(C117="","",VLOOKUP(B117,Inscription!$B$1:$H$642,5,FALSE))</f>
      </c>
      <c r="G117" s="14">
        <f>IF(C117="","",VLOOKUP(B117,Inscription!$B$1:$H$642,6,FALSE))</f>
      </c>
      <c r="H117" s="15">
        <f t="shared" si="6"/>
      </c>
      <c r="I117" s="15" t="str">
        <f t="shared" si="8"/>
        <v>  </v>
      </c>
      <c r="J117" s="15">
        <f t="shared" si="7"/>
      </c>
      <c r="K117" s="15">
        <f t="shared" si="11"/>
      </c>
      <c r="L117" s="15">
        <f t="shared" si="9"/>
      </c>
      <c r="M117" s="15">
        <f>IF(A117="","",VLOOKUP(B117,Inscription!B:E,4,FALSE))</f>
      </c>
    </row>
    <row r="118" spans="1:13" ht="12.75">
      <c r="A118" s="20"/>
      <c r="C118" s="2">
        <f t="shared" si="10"/>
      </c>
      <c r="D118" s="4">
        <f>IF(C118="","",VLOOKUP(B118,Inscription!$B$1:$H$642,2,FALSE))</f>
      </c>
      <c r="E118" s="3">
        <f>IF(C118="","",VLOOKUP(B118,Inscription!$B$1:$H$642,3,FALSE))</f>
      </c>
      <c r="F118" s="3">
        <f>IF(C118="","",VLOOKUP(B118,Inscription!$B$1:$H$642,5,FALSE))</f>
      </c>
      <c r="G118" s="3">
        <f>IF(C118="","",VLOOKUP(B118,Inscription!$B$1:$H$642,6,FALSE))</f>
      </c>
      <c r="H118" s="2">
        <f t="shared" si="6"/>
      </c>
      <c r="I118" s="2" t="str">
        <f t="shared" si="8"/>
        <v>  </v>
      </c>
      <c r="J118" s="2">
        <f t="shared" si="7"/>
      </c>
      <c r="K118" s="2">
        <f t="shared" si="11"/>
      </c>
      <c r="L118" s="2">
        <f t="shared" si="9"/>
      </c>
      <c r="M118" s="2">
        <f>IF(A118="","",VLOOKUP(B118,Inscription!B:E,4,FALSE))</f>
      </c>
    </row>
    <row r="119" spans="1:13" ht="12.75">
      <c r="A119" s="22"/>
      <c r="B119" s="23"/>
      <c r="C119" s="15">
        <f t="shared" si="10"/>
      </c>
      <c r="D119" s="16">
        <f>IF(C119="","",VLOOKUP(B119,Inscription!$B$1:$H$642,2,FALSE))</f>
      </c>
      <c r="E119" s="14">
        <f>IF(C119="","",VLOOKUP(B119,Inscription!$B$1:$H$642,3,FALSE))</f>
      </c>
      <c r="F119" s="14">
        <f>IF(C119="","",VLOOKUP(B119,Inscription!$B$1:$H$642,5,FALSE))</f>
      </c>
      <c r="G119" s="14">
        <f>IF(C119="","",VLOOKUP(B119,Inscription!$B$1:$H$642,6,FALSE))</f>
      </c>
      <c r="H119" s="15">
        <f t="shared" si="6"/>
      </c>
      <c r="I119" s="15" t="str">
        <f t="shared" si="8"/>
        <v>  </v>
      </c>
      <c r="J119" s="15">
        <f t="shared" si="7"/>
      </c>
      <c r="K119" s="15">
        <f t="shared" si="11"/>
      </c>
      <c r="L119" s="15">
        <f t="shared" si="9"/>
      </c>
      <c r="M119" s="15">
        <f>IF(A119="","",VLOOKUP(B119,Inscription!B:E,4,FALSE))</f>
      </c>
    </row>
    <row r="120" spans="1:13" ht="12.75">
      <c r="A120" s="20"/>
      <c r="B120" s="20"/>
      <c r="C120" s="2">
        <f t="shared" si="10"/>
      </c>
      <c r="D120" s="4">
        <f>IF(C120="","",VLOOKUP(B120,Inscription!$B$1:$H$642,2,FALSE))</f>
      </c>
      <c r="E120" s="3">
        <f>IF(C120="","",VLOOKUP(B120,Inscription!$B$1:$H$642,3,FALSE))</f>
      </c>
      <c r="F120" s="3">
        <f>IF(C120="","",VLOOKUP(B120,Inscription!$B$1:$H$642,5,FALSE))</f>
      </c>
      <c r="G120" s="3">
        <f>IF(C120="","",VLOOKUP(B120,Inscription!$B$1:$H$642,6,FALSE))</f>
      </c>
      <c r="H120" s="2">
        <f t="shared" si="6"/>
      </c>
      <c r="I120" s="2" t="str">
        <f t="shared" si="8"/>
        <v>  </v>
      </c>
      <c r="J120" s="2">
        <f t="shared" si="7"/>
      </c>
      <c r="K120" s="2">
        <f t="shared" si="11"/>
      </c>
      <c r="L120" s="2">
        <f t="shared" si="9"/>
      </c>
      <c r="M120" s="2">
        <f>IF(A120="","",VLOOKUP(B120,Inscription!B:E,4,FALSE))</f>
      </c>
    </row>
    <row r="121" spans="1:13" ht="12.75">
      <c r="A121" s="24"/>
      <c r="B121" s="24"/>
      <c r="C121" s="15">
        <f t="shared" si="10"/>
      </c>
      <c r="D121" s="16">
        <f>IF(C121="","",VLOOKUP(B121,Inscription!$B$1:$H$642,2,FALSE))</f>
      </c>
      <c r="E121" s="14">
        <f>IF(C121="","",VLOOKUP(B121,Inscription!$B$1:$H$642,3,FALSE))</f>
      </c>
      <c r="F121" s="14">
        <f>IF(C121="","",VLOOKUP(B121,Inscription!$B$1:$H$642,5,FALSE))</f>
      </c>
      <c r="G121" s="14">
        <f>IF(C121="","",VLOOKUP(B121,Inscription!$B$1:$H$642,6,FALSE))</f>
      </c>
      <c r="H121" s="15">
        <f t="shared" si="6"/>
      </c>
      <c r="I121" s="15" t="str">
        <f t="shared" si="8"/>
        <v>  </v>
      </c>
      <c r="J121" s="15">
        <f t="shared" si="7"/>
      </c>
      <c r="K121" s="15">
        <f t="shared" si="11"/>
      </c>
      <c r="L121" s="15">
        <f t="shared" si="9"/>
      </c>
      <c r="M121" s="15">
        <f>IF(A121="","",VLOOKUP(B121,Inscription!B:E,4,FALSE))</f>
      </c>
    </row>
    <row r="122" spans="1:13" ht="12.75">
      <c r="A122" s="20"/>
      <c r="C122" s="2">
        <f t="shared" si="10"/>
      </c>
      <c r="D122" s="4">
        <f>IF(C122="","",VLOOKUP(B122,Inscription!$B$1:$H$642,2,FALSE))</f>
      </c>
      <c r="E122" s="3">
        <f>IF(C122="","",VLOOKUP(B122,Inscription!$B$1:$H$642,3,FALSE))</f>
      </c>
      <c r="F122" s="3">
        <f>IF(C122="","",VLOOKUP(B122,Inscription!$B$1:$H$642,5,FALSE))</f>
      </c>
      <c r="G122" s="3">
        <f>IF(C122="","",VLOOKUP(B122,Inscription!$B$1:$H$642,6,FALSE))</f>
      </c>
      <c r="H122" s="2">
        <f t="shared" si="6"/>
      </c>
      <c r="I122" s="2" t="str">
        <f t="shared" si="8"/>
        <v>  </v>
      </c>
      <c r="J122" s="2">
        <f t="shared" si="7"/>
      </c>
      <c r="K122" s="2">
        <f t="shared" si="11"/>
      </c>
      <c r="L122" s="2">
        <f t="shared" si="9"/>
      </c>
      <c r="M122" s="2">
        <f>IF(A122="","",VLOOKUP(B122,Inscription!B:E,4,FALSE))</f>
      </c>
    </row>
    <row r="123" spans="1:13" ht="12.75">
      <c r="A123" s="22"/>
      <c r="B123" s="23"/>
      <c r="C123" s="15">
        <f t="shared" si="10"/>
      </c>
      <c r="D123" s="16">
        <f>IF(C123="","",VLOOKUP(B123,Inscription!$B$1:$H$642,2,FALSE))</f>
      </c>
      <c r="E123" s="14">
        <f>IF(C123="","",VLOOKUP(B123,Inscription!$B$1:$H$642,3,FALSE))</f>
      </c>
      <c r="F123" s="14">
        <f>IF(C123="","",VLOOKUP(B123,Inscription!$B$1:$H$642,5,FALSE))</f>
      </c>
      <c r="G123" s="14">
        <f>IF(C123="","",VLOOKUP(B123,Inscription!$B$1:$H$642,6,FALSE))</f>
      </c>
      <c r="H123" s="15">
        <f t="shared" si="6"/>
      </c>
      <c r="I123" s="15" t="str">
        <f t="shared" si="8"/>
        <v>  </v>
      </c>
      <c r="J123" s="15">
        <f t="shared" si="7"/>
      </c>
      <c r="K123" s="15">
        <f t="shared" si="11"/>
      </c>
      <c r="L123" s="15">
        <f t="shared" si="9"/>
      </c>
      <c r="M123" s="15">
        <f>IF(A123="","",VLOOKUP(B123,Inscription!B:E,4,FALSE))</f>
      </c>
    </row>
    <row r="124" spans="1:13" ht="12.75">
      <c r="A124" s="20"/>
      <c r="B124" s="20"/>
      <c r="C124" s="2">
        <f t="shared" si="10"/>
      </c>
      <c r="D124" s="4">
        <f>IF(C124="","",VLOOKUP(B124,Inscription!$B$1:$H$642,2,FALSE))</f>
      </c>
      <c r="E124" s="3">
        <f>IF(C124="","",VLOOKUP(B124,Inscription!$B$1:$H$642,3,FALSE))</f>
      </c>
      <c r="F124" s="3">
        <f>IF(C124="","",VLOOKUP(B124,Inscription!$B$1:$H$642,5,FALSE))</f>
      </c>
      <c r="G124" s="3">
        <f>IF(C124="","",VLOOKUP(B124,Inscription!$B$1:$H$642,6,FALSE))</f>
      </c>
      <c r="H124" s="2">
        <f t="shared" si="6"/>
      </c>
      <c r="I124" s="2" t="str">
        <f t="shared" si="8"/>
        <v>  </v>
      </c>
      <c r="J124" s="2">
        <f t="shared" si="7"/>
      </c>
      <c r="K124" s="2">
        <f t="shared" si="11"/>
      </c>
      <c r="L124" s="2">
        <f t="shared" si="9"/>
      </c>
      <c r="M124" s="2">
        <f>IF(A124="","",VLOOKUP(B124,Inscription!B:E,4,FALSE))</f>
      </c>
    </row>
    <row r="125" spans="1:13" ht="12.75">
      <c r="A125" s="24"/>
      <c r="B125" s="24"/>
      <c r="C125" s="15">
        <f t="shared" si="10"/>
      </c>
      <c r="D125" s="16">
        <f>IF(C125="","",VLOOKUP(B125,Inscription!$B$1:$H$642,2,FALSE))</f>
      </c>
      <c r="E125" s="14">
        <f>IF(C125="","",VLOOKUP(B125,Inscription!$B$1:$H$642,3,FALSE))</f>
      </c>
      <c r="F125" s="14">
        <f>IF(C125="","",VLOOKUP(B125,Inscription!$B$1:$H$642,5,FALSE))</f>
      </c>
      <c r="G125" s="14">
        <f>IF(C125="","",VLOOKUP(B125,Inscription!$B$1:$H$642,6,FALSE))</f>
      </c>
      <c r="H125" s="15">
        <f t="shared" si="6"/>
      </c>
      <c r="I125" s="15" t="str">
        <f t="shared" si="8"/>
        <v>  </v>
      </c>
      <c r="J125" s="15">
        <f t="shared" si="7"/>
      </c>
      <c r="K125" s="15">
        <f t="shared" si="11"/>
      </c>
      <c r="L125" s="15">
        <f t="shared" si="9"/>
      </c>
      <c r="M125" s="15">
        <f>IF(A125="","",VLOOKUP(B125,Inscription!B:E,4,FALSE))</f>
      </c>
    </row>
    <row r="126" spans="1:13" ht="12.75">
      <c r="A126" s="20"/>
      <c r="C126" s="2">
        <f t="shared" si="10"/>
      </c>
      <c r="D126" s="4">
        <f>IF(C126="","",VLOOKUP(B126,Inscription!$B$1:$H$642,2,FALSE))</f>
      </c>
      <c r="E126" s="3">
        <f>IF(C126="","",VLOOKUP(B126,Inscription!$B$1:$H$642,3,FALSE))</f>
      </c>
      <c r="F126" s="3">
        <f>IF(C126="","",VLOOKUP(B126,Inscription!$B$1:$H$642,5,FALSE))</f>
      </c>
      <c r="G126" s="3">
        <f>IF(C126="","",VLOOKUP(B126,Inscription!$B$1:$H$642,6,FALSE))</f>
      </c>
      <c r="H126" s="2">
        <f t="shared" si="6"/>
      </c>
      <c r="I126" s="2" t="str">
        <f t="shared" si="8"/>
        <v>  </v>
      </c>
      <c r="J126" s="2">
        <f t="shared" si="7"/>
      </c>
      <c r="K126" s="2">
        <f t="shared" si="11"/>
      </c>
      <c r="L126" s="2">
        <f t="shared" si="9"/>
      </c>
      <c r="M126" s="2">
        <f>IF(A126="","",VLOOKUP(B126,Inscription!B:E,4,FALSE))</f>
      </c>
    </row>
    <row r="127" spans="1:13" ht="12.75">
      <c r="A127" s="22"/>
      <c r="B127" s="23"/>
      <c r="C127" s="15">
        <f t="shared" si="10"/>
      </c>
      <c r="D127" s="16">
        <f>IF(C127="","",VLOOKUP(B127,Inscription!$B$1:$H$642,2,FALSE))</f>
      </c>
      <c r="E127" s="14">
        <f>IF(C127="","",VLOOKUP(B127,Inscription!$B$1:$H$642,3,FALSE))</f>
      </c>
      <c r="F127" s="14">
        <f>IF(C127="","",VLOOKUP(B127,Inscription!$B$1:$H$642,5,FALSE))</f>
      </c>
      <c r="G127" s="14">
        <f>IF(C127="","",VLOOKUP(B127,Inscription!$B$1:$H$642,6,FALSE))</f>
      </c>
      <c r="H127" s="15">
        <f t="shared" si="6"/>
      </c>
      <c r="I127" s="15" t="str">
        <f t="shared" si="8"/>
        <v>  </v>
      </c>
      <c r="J127" s="15">
        <f t="shared" si="7"/>
      </c>
      <c r="K127" s="15">
        <f t="shared" si="11"/>
      </c>
      <c r="L127" s="15">
        <f t="shared" si="9"/>
      </c>
      <c r="M127" s="15">
        <f>IF(A127="","",VLOOKUP(B127,Inscription!B:E,4,FALSE))</f>
      </c>
    </row>
    <row r="128" spans="1:13" ht="12.75">
      <c r="A128" s="20"/>
      <c r="B128" s="20"/>
      <c r="C128" s="2">
        <f t="shared" si="10"/>
      </c>
      <c r="D128" s="4">
        <f>IF(C128="","",VLOOKUP(B128,Inscription!$B$1:$H$642,2,FALSE))</f>
      </c>
      <c r="E128" s="3">
        <f>IF(C128="","",VLOOKUP(B128,Inscription!$B$1:$H$642,3,FALSE))</f>
      </c>
      <c r="F128" s="3">
        <f>IF(C128="","",VLOOKUP(B128,Inscription!$B$1:$H$642,5,FALSE))</f>
      </c>
      <c r="G128" s="3">
        <f>IF(C128="","",VLOOKUP(B128,Inscription!$B$1:$H$642,6,FALSE))</f>
      </c>
      <c r="H128" s="2">
        <f t="shared" si="6"/>
      </c>
      <c r="I128" s="2" t="str">
        <f t="shared" si="8"/>
        <v>  </v>
      </c>
      <c r="J128" s="2">
        <f t="shared" si="7"/>
      </c>
      <c r="K128" s="2">
        <f t="shared" si="11"/>
      </c>
      <c r="L128" s="2">
        <f t="shared" si="9"/>
      </c>
      <c r="M128" s="2">
        <f>IF(A128="","",VLOOKUP(B128,Inscription!B:E,4,FALSE))</f>
      </c>
    </row>
    <row r="129" spans="1:13" ht="12.75">
      <c r="A129" s="24"/>
      <c r="B129" s="24"/>
      <c r="C129" s="15">
        <f t="shared" si="10"/>
      </c>
      <c r="D129" s="16">
        <f>IF(C129="","",VLOOKUP(B129,Inscription!$B$1:$H$642,2,FALSE))</f>
      </c>
      <c r="E129" s="14">
        <f>IF(C129="","",VLOOKUP(B129,Inscription!$B$1:$H$642,3,FALSE))</f>
      </c>
      <c r="F129" s="14">
        <f>IF(C129="","",VLOOKUP(B129,Inscription!$B$1:$H$642,5,FALSE))</f>
      </c>
      <c r="G129" s="14">
        <f>IF(C129="","",VLOOKUP(B129,Inscription!$B$1:$H$642,6,FALSE))</f>
      </c>
      <c r="H129" s="15">
        <f t="shared" si="6"/>
      </c>
      <c r="I129" s="15" t="str">
        <f t="shared" si="8"/>
        <v>  </v>
      </c>
      <c r="J129" s="15">
        <f t="shared" si="7"/>
      </c>
      <c r="K129" s="15">
        <f t="shared" si="11"/>
      </c>
      <c r="L129" s="15">
        <f t="shared" si="9"/>
      </c>
      <c r="M129" s="15">
        <f>IF(A129="","",VLOOKUP(B129,Inscription!B:E,4,FALSE))</f>
      </c>
    </row>
    <row r="130" spans="1:13" ht="12.75">
      <c r="A130" s="20"/>
      <c r="C130" s="2">
        <f t="shared" si="10"/>
      </c>
      <c r="D130" s="4">
        <f>IF(C130="","",VLOOKUP(B130,Inscription!$B$1:$H$642,2,FALSE))</f>
      </c>
      <c r="E130" s="3">
        <f>IF(C130="","",VLOOKUP(B130,Inscription!$B$1:$H$642,3,FALSE))</f>
      </c>
      <c r="F130" s="3">
        <f>IF(C130="","",VLOOKUP(B130,Inscription!$B$1:$H$642,5,FALSE))</f>
      </c>
      <c r="G130" s="3">
        <f>IF(C130="","",VLOOKUP(B130,Inscription!$B$1:$H$642,6,FALSE))</f>
      </c>
      <c r="H130" s="2">
        <f aca="true" t="shared" si="12" ref="H130:H193">IF(C130="","",SUMPRODUCT((Catégorie=G130)*(Sexe=F130)*(Temps&lt;A130))+1)</f>
      </c>
      <c r="I130" s="2" t="str">
        <f t="shared" si="8"/>
        <v>  </v>
      </c>
      <c r="J130" s="2">
        <f aca="true" t="shared" si="13" ref="J130:J193">IF(A130="","",A130)</f>
      </c>
      <c r="K130" s="2">
        <f t="shared" si="11"/>
      </c>
      <c r="L130" s="2">
        <f t="shared" si="9"/>
      </c>
      <c r="M130" s="2">
        <f>IF(A130="","",VLOOKUP(B130,Inscription!B:E,4,FALSE))</f>
      </c>
    </row>
    <row r="131" spans="1:13" ht="12.75">
      <c r="A131" s="22"/>
      <c r="B131" s="23"/>
      <c r="C131" s="15">
        <f t="shared" si="10"/>
      </c>
      <c r="D131" s="16">
        <f>IF(C131="","",VLOOKUP(B131,Inscription!$B$1:$H$642,2,FALSE))</f>
      </c>
      <c r="E131" s="14">
        <f>IF(C131="","",VLOOKUP(B131,Inscription!$B$1:$H$642,3,FALSE))</f>
      </c>
      <c r="F131" s="14">
        <f>IF(C131="","",VLOOKUP(B131,Inscription!$B$1:$H$642,5,FALSE))</f>
      </c>
      <c r="G131" s="14">
        <f>IF(C131="","",VLOOKUP(B131,Inscription!$B$1:$H$642,6,FALSE))</f>
      </c>
      <c r="H131" s="15">
        <f t="shared" si="12"/>
      </c>
      <c r="I131" s="15" t="str">
        <f aca="true" t="shared" si="14" ref="I131:I194">H131&amp;" "&amp;G131&amp;" "&amp;F131</f>
        <v>  </v>
      </c>
      <c r="J131" s="15">
        <f t="shared" si="13"/>
      </c>
      <c r="K131" s="15">
        <f t="shared" si="11"/>
      </c>
      <c r="L131" s="15">
        <f aca="true" t="shared" si="15" ref="L131:L194">E131</f>
      </c>
      <c r="M131" s="15">
        <f>IF(A131="","",VLOOKUP(B131,Inscription!B:E,4,FALSE))</f>
      </c>
    </row>
    <row r="132" spans="1:13" ht="12.75">
      <c r="A132" s="20"/>
      <c r="B132" s="20"/>
      <c r="C132" s="2">
        <f aca="true" t="shared" si="16" ref="C132:C195">IF(B132="","",C131+1)</f>
      </c>
      <c r="D132" s="4">
        <f>IF(C132="","",VLOOKUP(B132,Inscription!$B$1:$H$642,2,FALSE))</f>
      </c>
      <c r="E132" s="3">
        <f>IF(C132="","",VLOOKUP(B132,Inscription!$B$1:$H$642,3,FALSE))</f>
      </c>
      <c r="F132" s="3">
        <f>IF(C132="","",VLOOKUP(B132,Inscription!$B$1:$H$642,5,FALSE))</f>
      </c>
      <c r="G132" s="3">
        <f>IF(C132="","",VLOOKUP(B132,Inscription!$B$1:$H$642,6,FALSE))</f>
      </c>
      <c r="H132" s="2">
        <f t="shared" si="12"/>
      </c>
      <c r="I132" s="2" t="str">
        <f t="shared" si="14"/>
        <v>  </v>
      </c>
      <c r="J132" s="2">
        <f t="shared" si="13"/>
      </c>
      <c r="K132" s="2">
        <f aca="true" t="shared" si="17" ref="K132:K195">D132</f>
      </c>
      <c r="L132" s="2">
        <f t="shared" si="15"/>
      </c>
      <c r="M132" s="2">
        <f>IF(A132="","",VLOOKUP(B132,Inscription!B:E,4,FALSE))</f>
      </c>
    </row>
    <row r="133" spans="1:13" ht="12.75">
      <c r="A133" s="24"/>
      <c r="B133" s="24"/>
      <c r="C133" s="15">
        <f t="shared" si="16"/>
      </c>
      <c r="D133" s="16">
        <f>IF(C133="","",VLOOKUP(B133,Inscription!$B$1:$H$642,2,FALSE))</f>
      </c>
      <c r="E133" s="14">
        <f>IF(C133="","",VLOOKUP(B133,Inscription!$B$1:$H$642,3,FALSE))</f>
      </c>
      <c r="F133" s="14">
        <f>IF(C133="","",VLOOKUP(B133,Inscription!$B$1:$H$642,5,FALSE))</f>
      </c>
      <c r="G133" s="14">
        <f>IF(C133="","",VLOOKUP(B133,Inscription!$B$1:$H$642,6,FALSE))</f>
      </c>
      <c r="H133" s="15">
        <f t="shared" si="12"/>
      </c>
      <c r="I133" s="15" t="str">
        <f t="shared" si="14"/>
        <v>  </v>
      </c>
      <c r="J133" s="15">
        <f t="shared" si="13"/>
      </c>
      <c r="K133" s="15">
        <f t="shared" si="17"/>
      </c>
      <c r="L133" s="15">
        <f t="shared" si="15"/>
      </c>
      <c r="M133" s="15">
        <f>IF(A133="","",VLOOKUP(B133,Inscription!B:E,4,FALSE))</f>
      </c>
    </row>
    <row r="134" spans="1:13" ht="12.75">
      <c r="A134" s="20"/>
      <c r="C134" s="2">
        <f t="shared" si="16"/>
      </c>
      <c r="D134" s="4">
        <f>IF(C134="","",VLOOKUP(B134,Inscription!$B$1:$H$642,2,FALSE))</f>
      </c>
      <c r="E134" s="3">
        <f>IF(C134="","",VLOOKUP(B134,Inscription!$B$1:$H$642,3,FALSE))</f>
      </c>
      <c r="F134" s="3">
        <f>IF(C134="","",VLOOKUP(B134,Inscription!$B$1:$H$642,5,FALSE))</f>
      </c>
      <c r="G134" s="3">
        <f>IF(C134="","",VLOOKUP(B134,Inscription!$B$1:$H$642,6,FALSE))</f>
      </c>
      <c r="H134" s="2">
        <f t="shared" si="12"/>
      </c>
      <c r="I134" s="2" t="str">
        <f t="shared" si="14"/>
        <v>  </v>
      </c>
      <c r="J134" s="2">
        <f t="shared" si="13"/>
      </c>
      <c r="K134" s="2">
        <f t="shared" si="17"/>
      </c>
      <c r="L134" s="2">
        <f t="shared" si="15"/>
      </c>
      <c r="M134" s="2">
        <f>IF(A134="","",VLOOKUP(B134,Inscription!B:E,4,FALSE))</f>
      </c>
    </row>
    <row r="135" spans="1:13" ht="12.75">
      <c r="A135" s="22"/>
      <c r="B135" s="23"/>
      <c r="C135" s="15">
        <f t="shared" si="16"/>
      </c>
      <c r="D135" s="16">
        <f>IF(C135="","",VLOOKUP(B135,Inscription!$B$1:$H$642,2,FALSE))</f>
      </c>
      <c r="E135" s="14">
        <f>IF(C135="","",VLOOKUP(B135,Inscription!$B$1:$H$642,3,FALSE))</f>
      </c>
      <c r="F135" s="14">
        <f>IF(C135="","",VLOOKUP(B135,Inscription!$B$1:$H$642,5,FALSE))</f>
      </c>
      <c r="G135" s="14">
        <f>IF(C135="","",VLOOKUP(B135,Inscription!$B$1:$H$642,6,FALSE))</f>
      </c>
      <c r="H135" s="15">
        <f t="shared" si="12"/>
      </c>
      <c r="I135" s="15" t="str">
        <f t="shared" si="14"/>
        <v>  </v>
      </c>
      <c r="J135" s="15">
        <f t="shared" si="13"/>
      </c>
      <c r="K135" s="15">
        <f t="shared" si="17"/>
      </c>
      <c r="L135" s="15">
        <f t="shared" si="15"/>
      </c>
      <c r="M135" s="15">
        <f>IF(A135="","",VLOOKUP(B135,Inscription!B:E,4,FALSE))</f>
      </c>
    </row>
    <row r="136" spans="1:13" ht="12.75">
      <c r="A136" s="20"/>
      <c r="B136" s="20"/>
      <c r="C136" s="2">
        <f t="shared" si="16"/>
      </c>
      <c r="D136" s="4">
        <f>IF(C136="","",VLOOKUP(B136,Inscription!$B$1:$H$642,2,FALSE))</f>
      </c>
      <c r="E136" s="3">
        <f>IF(C136="","",VLOOKUP(B136,Inscription!$B$1:$H$642,3,FALSE))</f>
      </c>
      <c r="F136" s="3">
        <f>IF(C136="","",VLOOKUP(B136,Inscription!$B$1:$H$642,5,FALSE))</f>
      </c>
      <c r="G136" s="3">
        <f>IF(C136="","",VLOOKUP(B136,Inscription!$B$1:$H$642,6,FALSE))</f>
      </c>
      <c r="H136" s="2">
        <f t="shared" si="12"/>
      </c>
      <c r="I136" s="2" t="str">
        <f t="shared" si="14"/>
        <v>  </v>
      </c>
      <c r="J136" s="2">
        <f t="shared" si="13"/>
      </c>
      <c r="K136" s="2">
        <f t="shared" si="17"/>
      </c>
      <c r="L136" s="2">
        <f t="shared" si="15"/>
      </c>
      <c r="M136" s="2">
        <f>IF(A136="","",VLOOKUP(B136,Inscription!B:E,4,FALSE))</f>
      </c>
    </row>
    <row r="137" spans="1:13" ht="12.75">
      <c r="A137" s="24"/>
      <c r="B137" s="24"/>
      <c r="C137" s="15">
        <f t="shared" si="16"/>
      </c>
      <c r="D137" s="16">
        <f>IF(C137="","",VLOOKUP(B137,Inscription!$B$1:$H$642,2,FALSE))</f>
      </c>
      <c r="E137" s="14">
        <f>IF(C137="","",VLOOKUP(B137,Inscription!$B$1:$H$642,3,FALSE))</f>
      </c>
      <c r="F137" s="14">
        <f>IF(C137="","",VLOOKUP(B137,Inscription!$B$1:$H$642,5,FALSE))</f>
      </c>
      <c r="G137" s="14">
        <f>IF(C137="","",VLOOKUP(B137,Inscription!$B$1:$H$642,6,FALSE))</f>
      </c>
      <c r="H137" s="15">
        <f t="shared" si="12"/>
      </c>
      <c r="I137" s="15" t="str">
        <f t="shared" si="14"/>
        <v>  </v>
      </c>
      <c r="J137" s="15">
        <f t="shared" si="13"/>
      </c>
      <c r="K137" s="15">
        <f t="shared" si="17"/>
      </c>
      <c r="L137" s="15">
        <f t="shared" si="15"/>
      </c>
      <c r="M137" s="15">
        <f>IF(A137="","",VLOOKUP(B137,Inscription!B:E,4,FALSE))</f>
      </c>
    </row>
    <row r="138" spans="1:13" ht="12.75">
      <c r="A138" s="20"/>
      <c r="C138" s="2">
        <f t="shared" si="16"/>
      </c>
      <c r="D138" s="4">
        <f>IF(C138="","",VLOOKUP(B138,Inscription!$B$1:$H$642,2,FALSE))</f>
      </c>
      <c r="E138" s="3">
        <f>IF(C138="","",VLOOKUP(B138,Inscription!$B$1:$H$642,3,FALSE))</f>
      </c>
      <c r="F138" s="3">
        <f>IF(C138="","",VLOOKUP(B138,Inscription!$B$1:$H$642,5,FALSE))</f>
      </c>
      <c r="G138" s="3">
        <f>IF(C138="","",VLOOKUP(B138,Inscription!$B$1:$H$642,6,FALSE))</f>
      </c>
      <c r="H138" s="2">
        <f t="shared" si="12"/>
      </c>
      <c r="I138" s="2" t="str">
        <f t="shared" si="14"/>
        <v>  </v>
      </c>
      <c r="J138" s="2">
        <f t="shared" si="13"/>
      </c>
      <c r="K138" s="2">
        <f t="shared" si="17"/>
      </c>
      <c r="L138" s="2">
        <f t="shared" si="15"/>
      </c>
      <c r="M138" s="2">
        <f>IF(A138="","",VLOOKUP(B138,Inscription!B:E,4,FALSE))</f>
      </c>
    </row>
    <row r="139" spans="1:13" ht="12.75">
      <c r="A139" s="22"/>
      <c r="B139" s="23"/>
      <c r="C139" s="15">
        <f t="shared" si="16"/>
      </c>
      <c r="D139" s="16">
        <f>IF(C139="","",VLOOKUP(B139,Inscription!$B$1:$H$642,2,FALSE))</f>
      </c>
      <c r="E139" s="14">
        <f>IF(C139="","",VLOOKUP(B139,Inscription!$B$1:$H$642,3,FALSE))</f>
      </c>
      <c r="F139" s="14">
        <f>IF(C139="","",VLOOKUP(B139,Inscription!$B$1:$H$642,5,FALSE))</f>
      </c>
      <c r="G139" s="14">
        <f>IF(C139="","",VLOOKUP(B139,Inscription!$B$1:$H$642,6,FALSE))</f>
      </c>
      <c r="H139" s="15">
        <f t="shared" si="12"/>
      </c>
      <c r="I139" s="15" t="str">
        <f t="shared" si="14"/>
        <v>  </v>
      </c>
      <c r="J139" s="15">
        <f t="shared" si="13"/>
      </c>
      <c r="K139" s="15">
        <f t="shared" si="17"/>
      </c>
      <c r="L139" s="15">
        <f t="shared" si="15"/>
      </c>
      <c r="M139" s="15">
        <f>IF(A139="","",VLOOKUP(B139,Inscription!B:E,4,FALSE))</f>
      </c>
    </row>
    <row r="140" spans="1:13" ht="12.75">
      <c r="A140" s="20"/>
      <c r="B140" s="20"/>
      <c r="C140" s="2">
        <f t="shared" si="16"/>
      </c>
      <c r="D140" s="4">
        <f>IF(C140="","",VLOOKUP(B140,Inscription!$B$1:$H$642,2,FALSE))</f>
      </c>
      <c r="E140" s="3">
        <f>IF(C140="","",VLOOKUP(B140,Inscription!$B$1:$H$642,3,FALSE))</f>
      </c>
      <c r="F140" s="3">
        <f>IF(C140="","",VLOOKUP(B140,Inscription!$B$1:$H$642,5,FALSE))</f>
      </c>
      <c r="G140" s="3">
        <f>IF(C140="","",VLOOKUP(B140,Inscription!$B$1:$H$642,6,FALSE))</f>
      </c>
      <c r="H140" s="2">
        <f t="shared" si="12"/>
      </c>
      <c r="I140" s="2" t="str">
        <f t="shared" si="14"/>
        <v>  </v>
      </c>
      <c r="J140" s="2">
        <f t="shared" si="13"/>
      </c>
      <c r="K140" s="2">
        <f t="shared" si="17"/>
      </c>
      <c r="L140" s="2">
        <f t="shared" si="15"/>
      </c>
      <c r="M140" s="2">
        <f>IF(A140="","",VLOOKUP(B140,Inscription!B:E,4,FALSE))</f>
      </c>
    </row>
    <row r="141" spans="1:13" ht="12.75">
      <c r="A141" s="24"/>
      <c r="B141" s="24"/>
      <c r="C141" s="15">
        <f t="shared" si="16"/>
      </c>
      <c r="D141" s="16">
        <f>IF(C141="","",VLOOKUP(B141,Inscription!$B$1:$H$642,2,FALSE))</f>
      </c>
      <c r="E141" s="14">
        <f>IF(C141="","",VLOOKUP(B141,Inscription!$B$1:$H$642,3,FALSE))</f>
      </c>
      <c r="F141" s="14">
        <f>IF(C141="","",VLOOKUP(B141,Inscription!$B$1:$H$642,5,FALSE))</f>
      </c>
      <c r="G141" s="14">
        <f>IF(C141="","",VLOOKUP(B141,Inscription!$B$1:$H$642,6,FALSE))</f>
      </c>
      <c r="H141" s="15">
        <f t="shared" si="12"/>
      </c>
      <c r="I141" s="15" t="str">
        <f t="shared" si="14"/>
        <v>  </v>
      </c>
      <c r="J141" s="15">
        <f t="shared" si="13"/>
      </c>
      <c r="K141" s="15">
        <f t="shared" si="17"/>
      </c>
      <c r="L141" s="15">
        <f t="shared" si="15"/>
      </c>
      <c r="M141" s="15">
        <f>IF(A141="","",VLOOKUP(B141,Inscription!B:E,4,FALSE))</f>
      </c>
    </row>
    <row r="142" spans="1:13" ht="12.75">
      <c r="A142" s="20"/>
      <c r="C142" s="2">
        <f t="shared" si="16"/>
      </c>
      <c r="D142" s="4">
        <f>IF(C142="","",VLOOKUP(B142,Inscription!$B$1:$H$642,2,FALSE))</f>
      </c>
      <c r="E142" s="3">
        <f>IF(C142="","",VLOOKUP(B142,Inscription!$B$1:$H$642,3,FALSE))</f>
      </c>
      <c r="F142" s="3">
        <f>IF(C142="","",VLOOKUP(B142,Inscription!$B$1:$H$642,5,FALSE))</f>
      </c>
      <c r="G142" s="3">
        <f>IF(C142="","",VLOOKUP(B142,Inscription!$B$1:$H$642,6,FALSE))</f>
      </c>
      <c r="H142" s="2">
        <f t="shared" si="12"/>
      </c>
      <c r="I142" s="2" t="str">
        <f t="shared" si="14"/>
        <v>  </v>
      </c>
      <c r="J142" s="2">
        <f t="shared" si="13"/>
      </c>
      <c r="K142" s="2">
        <f t="shared" si="17"/>
      </c>
      <c r="L142" s="2">
        <f t="shared" si="15"/>
      </c>
      <c r="M142" s="2">
        <f>IF(A142="","",VLOOKUP(B142,Inscription!B:E,4,FALSE))</f>
      </c>
    </row>
    <row r="143" spans="1:13" ht="12.75">
      <c r="A143" s="22"/>
      <c r="B143" s="23"/>
      <c r="C143" s="15">
        <f t="shared" si="16"/>
      </c>
      <c r="D143" s="16">
        <f>IF(C143="","",VLOOKUP(B143,Inscription!$B$1:$H$642,2,FALSE))</f>
      </c>
      <c r="E143" s="14">
        <f>IF(C143="","",VLOOKUP(B143,Inscription!$B$1:$H$642,3,FALSE))</f>
      </c>
      <c r="F143" s="14">
        <f>IF(C143="","",VLOOKUP(B143,Inscription!$B$1:$H$642,5,FALSE))</f>
      </c>
      <c r="G143" s="14">
        <f>IF(C143="","",VLOOKUP(B143,Inscription!$B$1:$H$642,6,FALSE))</f>
      </c>
      <c r="H143" s="15">
        <f t="shared" si="12"/>
      </c>
      <c r="I143" s="15" t="str">
        <f t="shared" si="14"/>
        <v>  </v>
      </c>
      <c r="J143" s="15">
        <f t="shared" si="13"/>
      </c>
      <c r="K143" s="15">
        <f t="shared" si="17"/>
      </c>
      <c r="L143" s="15">
        <f t="shared" si="15"/>
      </c>
      <c r="M143" s="15">
        <f>IF(A143="","",VLOOKUP(B143,Inscription!B:E,4,FALSE))</f>
      </c>
    </row>
    <row r="144" spans="1:13" ht="12.75">
      <c r="A144" s="20"/>
      <c r="B144" s="20"/>
      <c r="C144" s="2">
        <f t="shared" si="16"/>
      </c>
      <c r="D144" s="4">
        <f>IF(C144="","",VLOOKUP(B144,Inscription!$B$1:$H$642,2,FALSE))</f>
      </c>
      <c r="E144" s="3">
        <f>IF(C144="","",VLOOKUP(B144,Inscription!$B$1:$H$642,3,FALSE))</f>
      </c>
      <c r="F144" s="3">
        <f>IF(C144="","",VLOOKUP(B144,Inscription!$B$1:$H$642,5,FALSE))</f>
      </c>
      <c r="G144" s="3">
        <f>IF(C144="","",VLOOKUP(B144,Inscription!$B$1:$H$642,6,FALSE))</f>
      </c>
      <c r="H144" s="2">
        <f t="shared" si="12"/>
      </c>
      <c r="I144" s="2" t="str">
        <f t="shared" si="14"/>
        <v>  </v>
      </c>
      <c r="J144" s="2">
        <f t="shared" si="13"/>
      </c>
      <c r="K144" s="2">
        <f t="shared" si="17"/>
      </c>
      <c r="L144" s="2">
        <f t="shared" si="15"/>
      </c>
      <c r="M144" s="2">
        <f>IF(A144="","",VLOOKUP(B144,Inscription!B:E,4,FALSE))</f>
      </c>
    </row>
    <row r="145" spans="1:13" ht="12.75">
      <c r="A145" s="24"/>
      <c r="B145" s="24"/>
      <c r="C145" s="15">
        <f t="shared" si="16"/>
      </c>
      <c r="D145" s="16">
        <f>IF(C145="","",VLOOKUP(B145,Inscription!$B$1:$H$642,2,FALSE))</f>
      </c>
      <c r="E145" s="14">
        <f>IF(C145="","",VLOOKUP(B145,Inscription!$B$1:$H$642,3,FALSE))</f>
      </c>
      <c r="F145" s="14">
        <f>IF(C145="","",VLOOKUP(B145,Inscription!$B$1:$H$642,5,FALSE))</f>
      </c>
      <c r="G145" s="14">
        <f>IF(C145="","",VLOOKUP(B145,Inscription!$B$1:$H$642,6,FALSE))</f>
      </c>
      <c r="H145" s="15">
        <f t="shared" si="12"/>
      </c>
      <c r="I145" s="15" t="str">
        <f t="shared" si="14"/>
        <v>  </v>
      </c>
      <c r="J145" s="15">
        <f t="shared" si="13"/>
      </c>
      <c r="K145" s="15">
        <f t="shared" si="17"/>
      </c>
      <c r="L145" s="15">
        <f t="shared" si="15"/>
      </c>
      <c r="M145" s="15">
        <f>IF(A145="","",VLOOKUP(B145,Inscription!B:E,4,FALSE))</f>
      </c>
    </row>
    <row r="146" spans="3:13" ht="12.75">
      <c r="C146" s="2">
        <f t="shared" si="16"/>
      </c>
      <c r="D146" s="4">
        <f>IF(C146="","",VLOOKUP(B146,Inscription!$B$1:$H$642,2,FALSE))</f>
      </c>
      <c r="E146" s="3">
        <f>IF(C146="","",VLOOKUP(B146,Inscription!$B$1:$H$642,3,FALSE))</f>
      </c>
      <c r="F146" s="3">
        <f>IF(C146="","",VLOOKUP(B146,Inscription!$B$1:$H$642,5,FALSE))</f>
      </c>
      <c r="G146" s="3">
        <f>IF(C146="","",VLOOKUP(B146,Inscription!$B$1:$H$642,6,FALSE))</f>
      </c>
      <c r="H146" s="2">
        <f t="shared" si="12"/>
      </c>
      <c r="I146" s="2" t="str">
        <f t="shared" si="14"/>
        <v>  </v>
      </c>
      <c r="J146" s="2">
        <f t="shared" si="13"/>
      </c>
      <c r="K146" s="2">
        <f t="shared" si="17"/>
      </c>
      <c r="L146" s="2">
        <f t="shared" si="15"/>
      </c>
      <c r="M146" s="2">
        <f>IF(A146="","",VLOOKUP(B146,Inscription!B:E,4,FALSE))</f>
      </c>
    </row>
    <row r="147" spans="3:13" ht="12.75">
      <c r="C147" s="2">
        <f t="shared" si="16"/>
      </c>
      <c r="D147" s="4">
        <f>IF(C147="","",VLOOKUP(B147,Inscription!$B$1:$H$642,2,FALSE))</f>
      </c>
      <c r="E147" s="3">
        <f>IF(C147="","",VLOOKUP(B147,Inscription!$B$1:$H$642,3,FALSE))</f>
      </c>
      <c r="F147" s="3">
        <f>IF(C147="","",VLOOKUP(B147,Inscription!$B$1:$H$642,5,FALSE))</f>
      </c>
      <c r="G147" s="3">
        <f>IF(C147="","",VLOOKUP(B147,Inscription!$B$1:$H$642,6,FALSE))</f>
      </c>
      <c r="H147" s="2">
        <f t="shared" si="12"/>
      </c>
      <c r="I147" s="2" t="str">
        <f t="shared" si="14"/>
        <v>  </v>
      </c>
      <c r="J147" s="2">
        <f t="shared" si="13"/>
      </c>
      <c r="K147" s="15">
        <f t="shared" si="17"/>
      </c>
      <c r="L147" s="15">
        <f t="shared" si="15"/>
      </c>
      <c r="M147" s="15">
        <f>IF(A147="","",VLOOKUP(B147,Inscription!B:E,4,FALSE))</f>
      </c>
    </row>
    <row r="148" spans="3:13" ht="12.75">
      <c r="C148" s="2">
        <f t="shared" si="16"/>
      </c>
      <c r="D148" s="4">
        <f>IF(C148="","",VLOOKUP(B148,Inscription!$B$1:$H$642,2,FALSE))</f>
      </c>
      <c r="E148" s="3">
        <f>IF(C148="","",VLOOKUP(B148,Inscription!$B$1:$H$642,3,FALSE))</f>
      </c>
      <c r="F148" s="3">
        <f>IF(C148="","",VLOOKUP(B148,Inscription!$B$1:$H$642,5,FALSE))</f>
      </c>
      <c r="G148" s="3">
        <f>IF(C148="","",VLOOKUP(B148,Inscription!$B$1:$H$642,6,FALSE))</f>
      </c>
      <c r="H148" s="2">
        <f t="shared" si="12"/>
      </c>
      <c r="I148" s="2" t="str">
        <f t="shared" si="14"/>
        <v>  </v>
      </c>
      <c r="J148" s="2">
        <f t="shared" si="13"/>
      </c>
      <c r="K148" s="2">
        <f t="shared" si="17"/>
      </c>
      <c r="L148" s="2">
        <f t="shared" si="15"/>
      </c>
      <c r="M148" s="2">
        <f>IF(A148="","",VLOOKUP(B148,Inscription!B:E,4,FALSE))</f>
      </c>
    </row>
    <row r="149" spans="3:13" ht="12.75">
      <c r="C149" s="2">
        <f t="shared" si="16"/>
      </c>
      <c r="D149" s="4">
        <f>IF(C149="","",VLOOKUP(B149,Inscription!$B$1:$H$642,2,FALSE))</f>
      </c>
      <c r="E149" s="3">
        <f>IF(C149="","",VLOOKUP(B149,Inscription!$B$1:$H$642,3,FALSE))</f>
      </c>
      <c r="F149" s="3">
        <f>IF(C149="","",VLOOKUP(B149,Inscription!$B$1:$H$642,5,FALSE))</f>
      </c>
      <c r="G149" s="3">
        <f>IF(C149="","",VLOOKUP(B149,Inscription!$B$1:$H$642,6,FALSE))</f>
      </c>
      <c r="H149" s="2">
        <f t="shared" si="12"/>
      </c>
      <c r="I149" s="2" t="str">
        <f t="shared" si="14"/>
        <v>  </v>
      </c>
      <c r="J149" s="2">
        <f t="shared" si="13"/>
      </c>
      <c r="K149" s="15">
        <f t="shared" si="17"/>
      </c>
      <c r="L149" s="15">
        <f t="shared" si="15"/>
      </c>
      <c r="M149" s="15">
        <f>IF(A149="","",VLOOKUP(B149,Inscription!B:E,4,FALSE))</f>
      </c>
    </row>
    <row r="150" spans="3:13" ht="12.75">
      <c r="C150" s="2">
        <f t="shared" si="16"/>
      </c>
      <c r="D150" s="4">
        <f>IF(C150="","",VLOOKUP(B150,Inscription!$B$1:$H$642,2,FALSE))</f>
      </c>
      <c r="E150" s="3">
        <f>IF(C150="","",VLOOKUP(B150,Inscription!$B$1:$H$642,3,FALSE))</f>
      </c>
      <c r="F150" s="3">
        <f>IF(C150="","",VLOOKUP(B150,Inscription!$B$1:$H$642,5,FALSE))</f>
      </c>
      <c r="G150" s="3">
        <f>IF(C150="","",VLOOKUP(B150,Inscription!$B$1:$H$642,6,FALSE))</f>
      </c>
      <c r="H150" s="2">
        <f t="shared" si="12"/>
      </c>
      <c r="I150" s="2" t="str">
        <f t="shared" si="14"/>
        <v>  </v>
      </c>
      <c r="J150" s="2">
        <f t="shared" si="13"/>
      </c>
      <c r="K150" s="2">
        <f t="shared" si="17"/>
      </c>
      <c r="L150" s="2">
        <f t="shared" si="15"/>
      </c>
      <c r="M150" s="2">
        <f>IF(A150="","",VLOOKUP(B150,Inscription!B:E,4,FALSE))</f>
      </c>
    </row>
    <row r="151" spans="3:13" ht="12.75">
      <c r="C151" s="2">
        <f t="shared" si="16"/>
      </c>
      <c r="D151" s="4">
        <f>IF(C151="","",VLOOKUP(B151,Inscription!$B$1:$H$642,2,FALSE))</f>
      </c>
      <c r="E151" s="3">
        <f>IF(C151="","",VLOOKUP(B151,Inscription!$B$1:$H$642,3,FALSE))</f>
      </c>
      <c r="F151" s="3">
        <f>IF(C151="","",VLOOKUP(B151,Inscription!$B$1:$H$642,5,FALSE))</f>
      </c>
      <c r="G151" s="3">
        <f>IF(C151="","",VLOOKUP(B151,Inscription!$B$1:$H$642,6,FALSE))</f>
      </c>
      <c r="H151" s="2">
        <f t="shared" si="12"/>
      </c>
      <c r="I151" s="2" t="str">
        <f t="shared" si="14"/>
        <v>  </v>
      </c>
      <c r="J151" s="2">
        <f t="shared" si="13"/>
      </c>
      <c r="K151" s="15">
        <f t="shared" si="17"/>
      </c>
      <c r="L151" s="15">
        <f t="shared" si="15"/>
      </c>
      <c r="M151" s="15">
        <f>IF(A151="","",VLOOKUP(B151,Inscription!B:E,4,FALSE))</f>
      </c>
    </row>
    <row r="152" spans="3:13" ht="12.75">
      <c r="C152" s="2">
        <f t="shared" si="16"/>
      </c>
      <c r="D152" s="4">
        <f>IF(C152="","",VLOOKUP(B152,Inscription!$B$1:$H$642,2,FALSE))</f>
      </c>
      <c r="E152" s="3">
        <f>IF(C152="","",VLOOKUP(B152,Inscription!$B$1:$H$642,3,FALSE))</f>
      </c>
      <c r="F152" s="3">
        <f>IF(C152="","",VLOOKUP(B152,Inscription!$B$1:$H$642,5,FALSE))</f>
      </c>
      <c r="G152" s="3">
        <f>IF(C152="","",VLOOKUP(B152,Inscription!$B$1:$H$642,6,FALSE))</f>
      </c>
      <c r="H152" s="2">
        <f t="shared" si="12"/>
      </c>
      <c r="I152" s="2" t="str">
        <f t="shared" si="14"/>
        <v>  </v>
      </c>
      <c r="J152" s="2">
        <f t="shared" si="13"/>
      </c>
      <c r="K152" s="2">
        <f t="shared" si="17"/>
      </c>
      <c r="L152" s="2">
        <f t="shared" si="15"/>
      </c>
      <c r="M152" s="2">
        <f>IF(A152="","",VLOOKUP(B152,Inscription!B:E,4,FALSE))</f>
      </c>
    </row>
    <row r="153" spans="3:13" ht="12.75">
      <c r="C153" s="2">
        <f t="shared" si="16"/>
      </c>
      <c r="D153" s="4">
        <f>IF(C153="","",VLOOKUP(B153,Inscription!$B$1:$H$642,2,FALSE))</f>
      </c>
      <c r="E153" s="3">
        <f>IF(C153="","",VLOOKUP(B153,Inscription!$B$1:$H$642,3,FALSE))</f>
      </c>
      <c r="F153" s="3">
        <f>IF(C153="","",VLOOKUP(B153,Inscription!$B$1:$H$642,5,FALSE))</f>
      </c>
      <c r="G153" s="3">
        <f>IF(C153="","",VLOOKUP(B153,Inscription!$B$1:$H$642,6,FALSE))</f>
      </c>
      <c r="H153" s="2">
        <f t="shared" si="12"/>
      </c>
      <c r="I153" s="2" t="str">
        <f t="shared" si="14"/>
        <v>  </v>
      </c>
      <c r="J153" s="2">
        <f t="shared" si="13"/>
      </c>
      <c r="K153" s="15">
        <f t="shared" si="17"/>
      </c>
      <c r="L153" s="15">
        <f t="shared" si="15"/>
      </c>
      <c r="M153" s="15">
        <f>IF(A153="","",VLOOKUP(B153,Inscription!B:E,4,FALSE))</f>
      </c>
    </row>
    <row r="154" spans="3:13" ht="12.75">
      <c r="C154" s="2">
        <f t="shared" si="16"/>
      </c>
      <c r="D154" s="4">
        <f>IF(C154="","",VLOOKUP(B154,Inscription!$B$1:$H$642,2,FALSE))</f>
      </c>
      <c r="E154" s="3">
        <f>IF(C154="","",VLOOKUP(B154,Inscription!$B$1:$H$642,3,FALSE))</f>
      </c>
      <c r="F154" s="3">
        <f>IF(C154="","",VLOOKUP(B154,Inscription!$B$1:$H$642,5,FALSE))</f>
      </c>
      <c r="G154" s="3">
        <f>IF(C154="","",VLOOKUP(B154,Inscription!$B$1:$H$642,6,FALSE))</f>
      </c>
      <c r="H154" s="2">
        <f t="shared" si="12"/>
      </c>
      <c r="I154" s="2" t="str">
        <f t="shared" si="14"/>
        <v>  </v>
      </c>
      <c r="J154" s="2">
        <f t="shared" si="13"/>
      </c>
      <c r="K154" s="2">
        <f t="shared" si="17"/>
      </c>
      <c r="L154" s="2">
        <f t="shared" si="15"/>
      </c>
      <c r="M154" s="2">
        <f>IF(A154="","",VLOOKUP(B154,Inscription!B:E,4,FALSE))</f>
      </c>
    </row>
    <row r="155" spans="3:13" ht="12.75">
      <c r="C155" s="2">
        <f t="shared" si="16"/>
      </c>
      <c r="D155" s="4">
        <f>IF(C155="","",VLOOKUP(B155,Inscription!$B$1:$H$642,2,FALSE))</f>
      </c>
      <c r="E155" s="3">
        <f>IF(C155="","",VLOOKUP(B155,Inscription!$B$1:$H$642,3,FALSE))</f>
      </c>
      <c r="F155" s="3">
        <f>IF(C155="","",VLOOKUP(B155,Inscription!$B$1:$H$642,5,FALSE))</f>
      </c>
      <c r="G155" s="3">
        <f>IF(C155="","",VLOOKUP(B155,Inscription!$B$1:$H$642,6,FALSE))</f>
      </c>
      <c r="H155" s="2">
        <f t="shared" si="12"/>
      </c>
      <c r="I155" s="2" t="str">
        <f t="shared" si="14"/>
        <v>  </v>
      </c>
      <c r="J155" s="2">
        <f t="shared" si="13"/>
      </c>
      <c r="K155" s="15">
        <f t="shared" si="17"/>
      </c>
      <c r="L155" s="15">
        <f t="shared" si="15"/>
      </c>
      <c r="M155" s="15">
        <f>IF(A155="","",VLOOKUP(B155,Inscription!B:E,4,FALSE))</f>
      </c>
    </row>
    <row r="156" spans="3:13" ht="12.75">
      <c r="C156" s="2">
        <f t="shared" si="16"/>
      </c>
      <c r="D156" s="4">
        <f>IF(C156="","",VLOOKUP(B156,Inscription!$B$1:$H$642,2,FALSE))</f>
      </c>
      <c r="E156" s="3">
        <f>IF(C156="","",VLOOKUP(B156,Inscription!$B$1:$H$642,3,FALSE))</f>
      </c>
      <c r="F156" s="3">
        <f>IF(C156="","",VLOOKUP(B156,Inscription!$B$1:$H$642,5,FALSE))</f>
      </c>
      <c r="G156" s="3">
        <f>IF(C156="","",VLOOKUP(B156,Inscription!$B$1:$H$642,6,FALSE))</f>
      </c>
      <c r="H156" s="2">
        <f t="shared" si="12"/>
      </c>
      <c r="I156" s="2" t="str">
        <f t="shared" si="14"/>
        <v>  </v>
      </c>
      <c r="J156" s="2">
        <f t="shared" si="13"/>
      </c>
      <c r="K156" s="2">
        <f t="shared" si="17"/>
      </c>
      <c r="L156" s="2">
        <f t="shared" si="15"/>
      </c>
      <c r="M156" s="2">
        <f>IF(A156="","",VLOOKUP(B156,Inscription!B:E,4,FALSE))</f>
      </c>
    </row>
    <row r="157" spans="3:13" ht="12.75">
      <c r="C157" s="2">
        <f t="shared" si="16"/>
      </c>
      <c r="D157" s="4">
        <f>IF(C157="","",VLOOKUP(B157,Inscription!$B$1:$H$642,2,FALSE))</f>
      </c>
      <c r="E157" s="3">
        <f>IF(C157="","",VLOOKUP(B157,Inscription!$B$1:$H$642,3,FALSE))</f>
      </c>
      <c r="F157" s="3">
        <f>IF(C157="","",VLOOKUP(B157,Inscription!$B$1:$H$642,5,FALSE))</f>
      </c>
      <c r="G157" s="3">
        <f>IF(C157="","",VLOOKUP(B157,Inscription!$B$1:$H$642,6,FALSE))</f>
      </c>
      <c r="H157" s="2">
        <f t="shared" si="12"/>
      </c>
      <c r="I157" s="2" t="str">
        <f t="shared" si="14"/>
        <v>  </v>
      </c>
      <c r="J157" s="2">
        <f t="shared" si="13"/>
      </c>
      <c r="K157" s="15">
        <f t="shared" si="17"/>
      </c>
      <c r="L157" s="15">
        <f t="shared" si="15"/>
      </c>
      <c r="M157" s="15">
        <f>IF(A157="","",VLOOKUP(B157,Inscription!B:E,4,FALSE))</f>
      </c>
    </row>
    <row r="158" spans="3:13" ht="12.75">
      <c r="C158" s="2">
        <f t="shared" si="16"/>
      </c>
      <c r="D158" s="4">
        <f>IF(C158="","",VLOOKUP(B158,Inscription!$B$1:$H$642,2,FALSE))</f>
      </c>
      <c r="E158" s="3">
        <f>IF(C158="","",VLOOKUP(B158,Inscription!$B$1:$H$642,3,FALSE))</f>
      </c>
      <c r="F158" s="3">
        <f>IF(C158="","",VLOOKUP(B158,Inscription!$B$1:$H$642,5,FALSE))</f>
      </c>
      <c r="G158" s="3">
        <f>IF(C158="","",VLOOKUP(B158,Inscription!$B$1:$H$642,6,FALSE))</f>
      </c>
      <c r="H158" s="2">
        <f t="shared" si="12"/>
      </c>
      <c r="I158" s="2" t="str">
        <f t="shared" si="14"/>
        <v>  </v>
      </c>
      <c r="J158" s="2">
        <f t="shared" si="13"/>
      </c>
      <c r="K158" s="2">
        <f t="shared" si="17"/>
      </c>
      <c r="L158" s="2">
        <f t="shared" si="15"/>
      </c>
      <c r="M158" s="2">
        <f>IF(A158="","",VLOOKUP(B158,Inscription!B:E,4,FALSE))</f>
      </c>
    </row>
    <row r="159" spans="3:13" ht="12.75">
      <c r="C159" s="2">
        <f t="shared" si="16"/>
      </c>
      <c r="D159" s="4">
        <f>IF(C159="","",VLOOKUP(B159,Inscription!$B$1:$H$642,2,FALSE))</f>
      </c>
      <c r="E159" s="3">
        <f>IF(C159="","",VLOOKUP(B159,Inscription!$B$1:$H$642,3,FALSE))</f>
      </c>
      <c r="F159" s="3">
        <f>IF(C159="","",VLOOKUP(B159,Inscription!$B$1:$H$642,5,FALSE))</f>
      </c>
      <c r="G159" s="3">
        <f>IF(C159="","",VLOOKUP(B159,Inscription!$B$1:$H$642,6,FALSE))</f>
      </c>
      <c r="H159" s="2">
        <f t="shared" si="12"/>
      </c>
      <c r="I159" s="2" t="str">
        <f t="shared" si="14"/>
        <v>  </v>
      </c>
      <c r="J159" s="2">
        <f t="shared" si="13"/>
      </c>
      <c r="K159" s="15">
        <f t="shared" si="17"/>
      </c>
      <c r="L159" s="15">
        <f t="shared" si="15"/>
      </c>
      <c r="M159" s="15">
        <f>IF(A159="","",VLOOKUP(B159,Inscription!B:E,4,FALSE))</f>
      </c>
    </row>
    <row r="160" spans="3:13" ht="12.75">
      <c r="C160" s="2">
        <f t="shared" si="16"/>
      </c>
      <c r="D160" s="4">
        <f>IF(C160="","",VLOOKUP(B160,Inscription!$B$1:$H$642,2,FALSE))</f>
      </c>
      <c r="E160" s="3">
        <f>IF(C160="","",VLOOKUP(B160,Inscription!$B$1:$H$642,3,FALSE))</f>
      </c>
      <c r="F160" s="3">
        <f>IF(C160="","",VLOOKUP(B160,Inscription!$B$1:$H$642,5,FALSE))</f>
      </c>
      <c r="G160" s="3">
        <f>IF(C160="","",VLOOKUP(B160,Inscription!$B$1:$H$642,6,FALSE))</f>
      </c>
      <c r="H160" s="2">
        <f t="shared" si="12"/>
      </c>
      <c r="I160" s="2" t="str">
        <f t="shared" si="14"/>
        <v>  </v>
      </c>
      <c r="J160" s="2">
        <f t="shared" si="13"/>
      </c>
      <c r="K160" s="2">
        <f t="shared" si="17"/>
      </c>
      <c r="L160" s="2">
        <f t="shared" si="15"/>
      </c>
      <c r="M160" s="2">
        <f>IF(A160="","",VLOOKUP(B160,Inscription!B:E,4,FALSE))</f>
      </c>
    </row>
    <row r="161" spans="3:13" ht="12.75">
      <c r="C161" s="2">
        <f t="shared" si="16"/>
      </c>
      <c r="D161" s="4">
        <f>IF(C161="","",VLOOKUP(B161,Inscription!$B$1:$H$642,2,FALSE))</f>
      </c>
      <c r="E161" s="3">
        <f>IF(C161="","",VLOOKUP(B161,Inscription!$B$1:$H$642,3,FALSE))</f>
      </c>
      <c r="F161" s="3">
        <f>IF(C161="","",VLOOKUP(B161,Inscription!$B$1:$H$642,5,FALSE))</f>
      </c>
      <c r="G161" s="3">
        <f>IF(C161="","",VLOOKUP(B161,Inscription!$B$1:$H$642,6,FALSE))</f>
      </c>
      <c r="H161" s="2">
        <f t="shared" si="12"/>
      </c>
      <c r="I161" s="2" t="str">
        <f t="shared" si="14"/>
        <v>  </v>
      </c>
      <c r="J161" s="2">
        <f t="shared" si="13"/>
      </c>
      <c r="K161" s="15">
        <f t="shared" si="17"/>
      </c>
      <c r="L161" s="15">
        <f t="shared" si="15"/>
      </c>
      <c r="M161" s="15">
        <f>IF(A161="","",VLOOKUP(B161,Inscription!B:E,4,FALSE))</f>
      </c>
    </row>
    <row r="162" spans="3:13" ht="12.75">
      <c r="C162" s="2">
        <f t="shared" si="16"/>
      </c>
      <c r="D162" s="4">
        <f>IF(C162="","",VLOOKUP(B162,Inscription!$B$1:$H$642,2,FALSE))</f>
      </c>
      <c r="E162" s="3">
        <f>IF(C162="","",VLOOKUP(B162,Inscription!$B$1:$H$642,3,FALSE))</f>
      </c>
      <c r="F162" s="3">
        <f>IF(C162="","",VLOOKUP(B162,Inscription!$B$1:$H$642,5,FALSE))</f>
      </c>
      <c r="G162" s="3">
        <f>IF(C162="","",VLOOKUP(B162,Inscription!$B$1:$H$642,6,FALSE))</f>
      </c>
      <c r="H162" s="2">
        <f t="shared" si="12"/>
      </c>
      <c r="I162" s="2" t="str">
        <f t="shared" si="14"/>
        <v>  </v>
      </c>
      <c r="J162" s="2">
        <f t="shared" si="13"/>
      </c>
      <c r="K162" s="2">
        <f t="shared" si="17"/>
      </c>
      <c r="L162" s="2">
        <f t="shared" si="15"/>
      </c>
      <c r="M162" s="2">
        <f>IF(A162="","",VLOOKUP(B162,Inscription!B:E,4,FALSE))</f>
      </c>
    </row>
    <row r="163" spans="3:13" ht="12.75">
      <c r="C163" s="2">
        <f t="shared" si="16"/>
      </c>
      <c r="D163" s="4">
        <f>IF(C163="","",VLOOKUP(B163,Inscription!$B$1:$H$642,2,FALSE))</f>
      </c>
      <c r="E163" s="3">
        <f>IF(C163="","",VLOOKUP(B163,Inscription!$B$1:$H$642,3,FALSE))</f>
      </c>
      <c r="F163" s="3">
        <f>IF(C163="","",VLOOKUP(B163,Inscription!$B$1:$H$642,5,FALSE))</f>
      </c>
      <c r="G163" s="3">
        <f>IF(C163="","",VLOOKUP(B163,Inscription!$B$1:$H$642,6,FALSE))</f>
      </c>
      <c r="H163" s="2">
        <f t="shared" si="12"/>
      </c>
      <c r="I163" s="2" t="str">
        <f t="shared" si="14"/>
        <v>  </v>
      </c>
      <c r="J163" s="2">
        <f t="shared" si="13"/>
      </c>
      <c r="K163" s="15">
        <f t="shared" si="17"/>
      </c>
      <c r="L163" s="15">
        <f t="shared" si="15"/>
      </c>
      <c r="M163" s="15">
        <f>IF(A163="","",VLOOKUP(B163,Inscription!B:E,4,FALSE))</f>
      </c>
    </row>
    <row r="164" spans="3:13" ht="12.75">
      <c r="C164" s="2">
        <f t="shared" si="16"/>
      </c>
      <c r="D164" s="4">
        <f>IF(C164="","",VLOOKUP(B164,Inscription!$B$1:$H$642,2,FALSE))</f>
      </c>
      <c r="E164" s="3">
        <f>IF(C164="","",VLOOKUP(B164,Inscription!$B$1:$H$642,3,FALSE))</f>
      </c>
      <c r="F164" s="3">
        <f>IF(C164="","",VLOOKUP(B164,Inscription!$B$1:$H$642,5,FALSE))</f>
      </c>
      <c r="G164" s="3">
        <f>IF(C164="","",VLOOKUP(B164,Inscription!$B$1:$H$642,6,FALSE))</f>
      </c>
      <c r="H164" s="2">
        <f t="shared" si="12"/>
      </c>
      <c r="I164" s="2" t="str">
        <f t="shared" si="14"/>
        <v>  </v>
      </c>
      <c r="J164" s="2">
        <f t="shared" si="13"/>
      </c>
      <c r="K164" s="2">
        <f t="shared" si="17"/>
      </c>
      <c r="L164" s="2">
        <f t="shared" si="15"/>
      </c>
      <c r="M164" s="2">
        <f>IF(A164="","",VLOOKUP(B164,Inscription!B:E,4,FALSE))</f>
      </c>
    </row>
    <row r="165" spans="3:13" ht="12.75">
      <c r="C165" s="2">
        <f t="shared" si="16"/>
      </c>
      <c r="D165" s="4">
        <f>IF(C165="","",VLOOKUP(B165,Inscription!$B$1:$H$642,2,FALSE))</f>
      </c>
      <c r="E165" s="3">
        <f>IF(C165="","",VLOOKUP(B165,Inscription!$B$1:$H$642,3,FALSE))</f>
      </c>
      <c r="F165" s="3">
        <f>IF(C165="","",VLOOKUP(B165,Inscription!$B$1:$H$642,5,FALSE))</f>
      </c>
      <c r="G165" s="3">
        <f>IF(C165="","",VLOOKUP(B165,Inscription!$B$1:$H$642,6,FALSE))</f>
      </c>
      <c r="H165" s="2">
        <f t="shared" si="12"/>
      </c>
      <c r="I165" s="2" t="str">
        <f t="shared" si="14"/>
        <v>  </v>
      </c>
      <c r="J165" s="2">
        <f t="shared" si="13"/>
      </c>
      <c r="K165" s="15">
        <f t="shared" si="17"/>
      </c>
      <c r="L165" s="15">
        <f t="shared" si="15"/>
      </c>
      <c r="M165" s="15">
        <f>IF(A165="","",VLOOKUP(B165,Inscription!B:E,4,FALSE))</f>
      </c>
    </row>
    <row r="166" spans="3:13" ht="12.75">
      <c r="C166" s="2">
        <f t="shared" si="16"/>
      </c>
      <c r="D166" s="4">
        <f>IF(C166="","",VLOOKUP(B166,Inscription!$B$1:$H$642,2,FALSE))</f>
      </c>
      <c r="E166" s="3">
        <f>IF(C166="","",VLOOKUP(B166,Inscription!$B$1:$H$642,3,FALSE))</f>
      </c>
      <c r="F166" s="3">
        <f>IF(C166="","",VLOOKUP(B166,Inscription!$B$1:$H$642,5,FALSE))</f>
      </c>
      <c r="G166" s="3">
        <f>IF(C166="","",VLOOKUP(B166,Inscription!$B$1:$H$642,6,FALSE))</f>
      </c>
      <c r="H166" s="2">
        <f t="shared" si="12"/>
      </c>
      <c r="I166" s="2" t="str">
        <f t="shared" si="14"/>
        <v>  </v>
      </c>
      <c r="J166" s="2">
        <f t="shared" si="13"/>
      </c>
      <c r="K166" s="2">
        <f t="shared" si="17"/>
      </c>
      <c r="L166" s="2">
        <f t="shared" si="15"/>
      </c>
      <c r="M166" s="2">
        <f>IF(A166="","",VLOOKUP(B166,Inscription!B:E,4,FALSE))</f>
      </c>
    </row>
    <row r="167" spans="3:13" ht="12.75">
      <c r="C167" s="2">
        <f t="shared" si="16"/>
      </c>
      <c r="D167" s="4">
        <f>IF(C167="","",VLOOKUP(B167,Inscription!$B$1:$H$642,2,FALSE))</f>
      </c>
      <c r="E167" s="3">
        <f>IF(C167="","",VLOOKUP(B167,Inscription!$B$1:$H$642,3,FALSE))</f>
      </c>
      <c r="F167" s="3">
        <f>IF(C167="","",VLOOKUP(B167,Inscription!$B$1:$H$642,5,FALSE))</f>
      </c>
      <c r="G167" s="3">
        <f>IF(C167="","",VLOOKUP(B167,Inscription!$B$1:$H$642,6,FALSE))</f>
      </c>
      <c r="H167" s="2">
        <f t="shared" si="12"/>
      </c>
      <c r="I167" s="2" t="str">
        <f t="shared" si="14"/>
        <v>  </v>
      </c>
      <c r="J167" s="2">
        <f t="shared" si="13"/>
      </c>
      <c r="K167" s="15">
        <f t="shared" si="17"/>
      </c>
      <c r="L167" s="15">
        <f t="shared" si="15"/>
      </c>
      <c r="M167" s="15">
        <f>IF(A167="","",VLOOKUP(B167,Inscription!B:E,4,FALSE))</f>
      </c>
    </row>
    <row r="168" spans="3:13" ht="12.75">
      <c r="C168" s="2">
        <f t="shared" si="16"/>
      </c>
      <c r="D168" s="4">
        <f>IF(C168="","",VLOOKUP(B168,Inscription!$B$1:$H$642,2,FALSE))</f>
      </c>
      <c r="E168" s="3">
        <f>IF(C168="","",VLOOKUP(B168,Inscription!$B$1:$H$642,3,FALSE))</f>
      </c>
      <c r="F168" s="3">
        <f>IF(C168="","",VLOOKUP(B168,Inscription!$B$1:$H$642,5,FALSE))</f>
      </c>
      <c r="G168" s="3">
        <f>IF(C168="","",VLOOKUP(B168,Inscription!$B$1:$H$642,6,FALSE))</f>
      </c>
      <c r="H168" s="2">
        <f t="shared" si="12"/>
      </c>
      <c r="I168" s="2" t="str">
        <f t="shared" si="14"/>
        <v>  </v>
      </c>
      <c r="J168" s="2">
        <f t="shared" si="13"/>
      </c>
      <c r="K168" s="2">
        <f t="shared" si="17"/>
      </c>
      <c r="L168" s="2">
        <f t="shared" si="15"/>
      </c>
      <c r="M168" s="2">
        <f>IF(A168="","",VLOOKUP(B168,Inscription!B:E,4,FALSE))</f>
      </c>
    </row>
    <row r="169" spans="3:13" ht="12.75">
      <c r="C169" s="2">
        <f t="shared" si="16"/>
      </c>
      <c r="D169" s="4">
        <f>IF(C169="","",VLOOKUP(B169,Inscription!$B$1:$H$642,2,FALSE))</f>
      </c>
      <c r="E169" s="3">
        <f>IF(C169="","",VLOOKUP(B169,Inscription!$B$1:$H$642,3,FALSE))</f>
      </c>
      <c r="F169" s="3">
        <f>IF(C169="","",VLOOKUP(B169,Inscription!$B$1:$H$642,5,FALSE))</f>
      </c>
      <c r="G169" s="3">
        <f>IF(C169="","",VLOOKUP(B169,Inscription!$B$1:$H$642,6,FALSE))</f>
      </c>
      <c r="H169" s="2">
        <f t="shared" si="12"/>
      </c>
      <c r="I169" s="2" t="str">
        <f t="shared" si="14"/>
        <v>  </v>
      </c>
      <c r="J169" s="2">
        <f t="shared" si="13"/>
      </c>
      <c r="K169" s="15">
        <f t="shared" si="17"/>
      </c>
      <c r="L169" s="15">
        <f t="shared" si="15"/>
      </c>
      <c r="M169" s="15">
        <f>IF(A169="","",VLOOKUP(B169,Inscription!B:E,4,FALSE))</f>
      </c>
    </row>
    <row r="170" spans="3:13" ht="12.75">
      <c r="C170" s="2">
        <f t="shared" si="16"/>
      </c>
      <c r="D170" s="4">
        <f>IF(C170="","",VLOOKUP(B170,Inscription!$B$1:$H$642,2,FALSE))</f>
      </c>
      <c r="E170" s="3">
        <f>IF(C170="","",VLOOKUP(B170,Inscription!$B$1:$H$642,3,FALSE))</f>
      </c>
      <c r="F170" s="3">
        <f>IF(C170="","",VLOOKUP(B170,Inscription!$B$1:$H$642,5,FALSE))</f>
      </c>
      <c r="G170" s="3">
        <f>IF(C170="","",VLOOKUP(B170,Inscription!$B$1:$H$642,6,FALSE))</f>
      </c>
      <c r="H170" s="2">
        <f t="shared" si="12"/>
      </c>
      <c r="I170" s="2" t="str">
        <f t="shared" si="14"/>
        <v>  </v>
      </c>
      <c r="J170" s="2">
        <f t="shared" si="13"/>
      </c>
      <c r="K170" s="2">
        <f t="shared" si="17"/>
      </c>
      <c r="L170" s="2">
        <f t="shared" si="15"/>
      </c>
      <c r="M170" s="2">
        <f>IF(A170="","",VLOOKUP(B170,Inscription!B:E,4,FALSE))</f>
      </c>
    </row>
    <row r="171" spans="3:13" ht="12.75">
      <c r="C171" s="2">
        <f t="shared" si="16"/>
      </c>
      <c r="D171" s="4">
        <f>IF(C171="","",VLOOKUP(B171,Inscription!$B$1:$H$642,2,FALSE))</f>
      </c>
      <c r="E171" s="3">
        <f>IF(C171="","",VLOOKUP(B171,Inscription!$B$1:$H$642,3,FALSE))</f>
      </c>
      <c r="F171" s="3">
        <f>IF(C171="","",VLOOKUP(B171,Inscription!$B$1:$H$642,5,FALSE))</f>
      </c>
      <c r="G171" s="3">
        <f>IF(C171="","",VLOOKUP(B171,Inscription!$B$1:$H$642,6,FALSE))</f>
      </c>
      <c r="H171" s="2">
        <f t="shared" si="12"/>
      </c>
      <c r="I171" s="2" t="str">
        <f t="shared" si="14"/>
        <v>  </v>
      </c>
      <c r="J171" s="2">
        <f t="shared" si="13"/>
      </c>
      <c r="K171" s="15">
        <f t="shared" si="17"/>
      </c>
      <c r="L171" s="15">
        <f t="shared" si="15"/>
      </c>
      <c r="M171" s="15">
        <f>IF(A171="","",VLOOKUP(B171,Inscription!B:E,4,FALSE))</f>
      </c>
    </row>
    <row r="172" spans="3:13" ht="12.75">
      <c r="C172" s="2">
        <f t="shared" si="16"/>
      </c>
      <c r="D172" s="4">
        <f>IF(C172="","",VLOOKUP(B172,Inscription!$B$1:$H$642,2,FALSE))</f>
      </c>
      <c r="E172" s="3">
        <f>IF(C172="","",VLOOKUP(B172,Inscription!$B$1:$H$642,3,FALSE))</f>
      </c>
      <c r="F172" s="3">
        <f>IF(C172="","",VLOOKUP(B172,Inscription!$B$1:$H$642,5,FALSE))</f>
      </c>
      <c r="G172" s="3">
        <f>IF(C172="","",VLOOKUP(B172,Inscription!$B$1:$H$642,6,FALSE))</f>
      </c>
      <c r="H172" s="2">
        <f t="shared" si="12"/>
      </c>
      <c r="I172" s="2" t="str">
        <f t="shared" si="14"/>
        <v>  </v>
      </c>
      <c r="J172" s="2">
        <f t="shared" si="13"/>
      </c>
      <c r="K172" s="2">
        <f t="shared" si="17"/>
      </c>
      <c r="L172" s="2">
        <f t="shared" si="15"/>
      </c>
      <c r="M172" s="2">
        <f>IF(A172="","",VLOOKUP(B172,Inscription!B:E,4,FALSE))</f>
      </c>
    </row>
    <row r="173" spans="3:13" ht="12.75">
      <c r="C173" s="2">
        <f t="shared" si="16"/>
      </c>
      <c r="D173" s="4">
        <f>IF(C173="","",VLOOKUP(B173,Inscription!$B$1:$H$642,2,FALSE))</f>
      </c>
      <c r="E173" s="3">
        <f>IF(C173="","",VLOOKUP(B173,Inscription!$B$1:$H$642,3,FALSE))</f>
      </c>
      <c r="F173" s="3">
        <f>IF(C173="","",VLOOKUP(B173,Inscription!$B$1:$H$642,5,FALSE))</f>
      </c>
      <c r="G173" s="3">
        <f>IF(C173="","",VLOOKUP(B173,Inscription!$B$1:$H$642,6,FALSE))</f>
      </c>
      <c r="H173" s="2">
        <f t="shared" si="12"/>
      </c>
      <c r="I173" s="2" t="str">
        <f t="shared" si="14"/>
        <v>  </v>
      </c>
      <c r="J173" s="2">
        <f t="shared" si="13"/>
      </c>
      <c r="K173" s="15">
        <f t="shared" si="17"/>
      </c>
      <c r="L173" s="15">
        <f t="shared" si="15"/>
      </c>
      <c r="M173" s="15">
        <f>IF(A173="","",VLOOKUP(B173,Inscription!B:E,4,FALSE))</f>
      </c>
    </row>
    <row r="174" spans="3:13" ht="12.75">
      <c r="C174" s="2">
        <f t="shared" si="16"/>
      </c>
      <c r="D174" s="4">
        <f>IF(C174="","",VLOOKUP(B174,Inscription!$B$1:$H$642,2,FALSE))</f>
      </c>
      <c r="E174" s="3">
        <f>IF(C174="","",VLOOKUP(B174,Inscription!$B$1:$H$642,3,FALSE))</f>
      </c>
      <c r="F174" s="3">
        <f>IF(C174="","",VLOOKUP(B174,Inscription!$B$1:$H$642,5,FALSE))</f>
      </c>
      <c r="G174" s="3">
        <f>IF(C174="","",VLOOKUP(B174,Inscription!$B$1:$H$642,6,FALSE))</f>
      </c>
      <c r="H174" s="2">
        <f t="shared" si="12"/>
      </c>
      <c r="I174" s="2" t="str">
        <f t="shared" si="14"/>
        <v>  </v>
      </c>
      <c r="J174" s="2">
        <f t="shared" si="13"/>
      </c>
      <c r="K174" s="2">
        <f t="shared" si="17"/>
      </c>
      <c r="L174" s="2">
        <f t="shared" si="15"/>
      </c>
      <c r="M174" s="2">
        <f>IF(A174="","",VLOOKUP(B174,Inscription!B:E,4,FALSE))</f>
      </c>
    </row>
    <row r="175" spans="3:13" ht="12.75">
      <c r="C175" s="2">
        <f t="shared" si="16"/>
      </c>
      <c r="D175" s="4">
        <f>IF(C175="","",VLOOKUP(B175,Inscription!$B$1:$H$642,2,FALSE))</f>
      </c>
      <c r="E175" s="3">
        <f>IF(C175="","",VLOOKUP(B175,Inscription!$B$1:$H$642,3,FALSE))</f>
      </c>
      <c r="F175" s="3">
        <f>IF(C175="","",VLOOKUP(B175,Inscription!$B$1:$H$642,5,FALSE))</f>
      </c>
      <c r="G175" s="3">
        <f>IF(C175="","",VLOOKUP(B175,Inscription!$B$1:$H$642,6,FALSE))</f>
      </c>
      <c r="H175" s="2">
        <f t="shared" si="12"/>
      </c>
      <c r="I175" s="2" t="str">
        <f t="shared" si="14"/>
        <v>  </v>
      </c>
      <c r="J175" s="2">
        <f t="shared" si="13"/>
      </c>
      <c r="K175" s="15">
        <f t="shared" si="17"/>
      </c>
      <c r="L175" s="15">
        <f t="shared" si="15"/>
      </c>
      <c r="M175" s="15">
        <f>IF(A175="","",VLOOKUP(B175,Inscription!B:E,4,FALSE))</f>
      </c>
    </row>
    <row r="176" spans="3:13" ht="12.75">
      <c r="C176" s="2">
        <f t="shared" si="16"/>
      </c>
      <c r="D176" s="4">
        <f>IF(C176="","",VLOOKUP(B176,Inscription!$B$1:$H$642,2,FALSE))</f>
      </c>
      <c r="E176" s="3">
        <f>IF(C176="","",VLOOKUP(B176,Inscription!$B$1:$H$642,3,FALSE))</f>
      </c>
      <c r="F176" s="3">
        <f>IF(C176="","",VLOOKUP(B176,Inscription!$B$1:$H$642,5,FALSE))</f>
      </c>
      <c r="G176" s="3">
        <f>IF(C176="","",VLOOKUP(B176,Inscription!$B$1:$H$642,6,FALSE))</f>
      </c>
      <c r="H176" s="2">
        <f t="shared" si="12"/>
      </c>
      <c r="I176" s="2" t="str">
        <f t="shared" si="14"/>
        <v>  </v>
      </c>
      <c r="J176" s="2">
        <f t="shared" si="13"/>
      </c>
      <c r="K176" s="2">
        <f t="shared" si="17"/>
      </c>
      <c r="L176" s="2">
        <f t="shared" si="15"/>
      </c>
      <c r="M176" s="2">
        <f>IF(A176="","",VLOOKUP(B176,Inscription!B:E,4,FALSE))</f>
      </c>
    </row>
    <row r="177" spans="3:13" ht="12.75">
      <c r="C177" s="2">
        <f t="shared" si="16"/>
      </c>
      <c r="D177" s="4">
        <f>IF(C177="","",VLOOKUP(B177,Inscription!$B$1:$H$642,2,FALSE))</f>
      </c>
      <c r="E177" s="3">
        <f>IF(C177="","",VLOOKUP(B177,Inscription!$B$1:$H$642,3,FALSE))</f>
      </c>
      <c r="F177" s="3">
        <f>IF(C177="","",VLOOKUP(B177,Inscription!$B$1:$H$642,5,FALSE))</f>
      </c>
      <c r="G177" s="3">
        <f>IF(C177="","",VLOOKUP(B177,Inscription!$B$1:$H$642,6,FALSE))</f>
      </c>
      <c r="H177" s="2">
        <f t="shared" si="12"/>
      </c>
      <c r="I177" s="2" t="str">
        <f t="shared" si="14"/>
        <v>  </v>
      </c>
      <c r="J177" s="2">
        <f t="shared" si="13"/>
      </c>
      <c r="K177" s="15">
        <f t="shared" si="17"/>
      </c>
      <c r="L177" s="15">
        <f t="shared" si="15"/>
      </c>
      <c r="M177" s="15">
        <f>IF(A177="","",VLOOKUP(B177,Inscription!B:E,4,FALSE))</f>
      </c>
    </row>
    <row r="178" spans="3:13" ht="12.75">
      <c r="C178" s="2">
        <f t="shared" si="16"/>
      </c>
      <c r="D178" s="4">
        <f>IF(C178="","",VLOOKUP(B178,Inscription!$B$1:$H$642,2,FALSE))</f>
      </c>
      <c r="E178" s="3">
        <f>IF(C178="","",VLOOKUP(B178,Inscription!$B$1:$H$642,3,FALSE))</f>
      </c>
      <c r="F178" s="3">
        <f>IF(C178="","",VLOOKUP(B178,Inscription!$B$1:$H$642,5,FALSE))</f>
      </c>
      <c r="G178" s="3">
        <f>IF(C178="","",VLOOKUP(B178,Inscription!$B$1:$H$642,6,FALSE))</f>
      </c>
      <c r="H178" s="2">
        <f t="shared" si="12"/>
      </c>
      <c r="I178" s="2" t="str">
        <f t="shared" si="14"/>
        <v>  </v>
      </c>
      <c r="J178" s="2">
        <f t="shared" si="13"/>
      </c>
      <c r="K178" s="2">
        <f t="shared" si="17"/>
      </c>
      <c r="L178" s="2">
        <f t="shared" si="15"/>
      </c>
      <c r="M178" s="2">
        <f>IF(A178="","",VLOOKUP(B178,Inscription!B:E,4,FALSE))</f>
      </c>
    </row>
    <row r="179" spans="3:13" ht="12.75">
      <c r="C179" s="2">
        <f t="shared" si="16"/>
      </c>
      <c r="D179" s="4">
        <f>IF(C179="","",VLOOKUP(B179,Inscription!$B$1:$H$642,2,FALSE))</f>
      </c>
      <c r="E179" s="3">
        <f>IF(C179="","",VLOOKUP(B179,Inscription!$B$1:$H$642,3,FALSE))</f>
      </c>
      <c r="F179" s="3">
        <f>IF(C179="","",VLOOKUP(B179,Inscription!$B$1:$H$642,5,FALSE))</f>
      </c>
      <c r="G179" s="3">
        <f>IF(C179="","",VLOOKUP(B179,Inscription!$B$1:$H$642,6,FALSE))</f>
      </c>
      <c r="H179" s="2">
        <f t="shared" si="12"/>
      </c>
      <c r="I179" s="2" t="str">
        <f t="shared" si="14"/>
        <v>  </v>
      </c>
      <c r="J179" s="2">
        <f t="shared" si="13"/>
      </c>
      <c r="K179" s="15">
        <f t="shared" si="17"/>
      </c>
      <c r="L179" s="15">
        <f t="shared" si="15"/>
      </c>
      <c r="M179" s="15">
        <f>IF(A179="","",VLOOKUP(B179,Inscription!B:E,4,FALSE))</f>
      </c>
    </row>
    <row r="180" spans="3:13" ht="12.75">
      <c r="C180" s="2">
        <f t="shared" si="16"/>
      </c>
      <c r="D180" s="4">
        <f>IF(C180="","",VLOOKUP(B180,Inscription!$B$1:$H$642,2,FALSE))</f>
      </c>
      <c r="E180" s="3">
        <f>IF(C180="","",VLOOKUP(B180,Inscription!$B$1:$H$642,3,FALSE))</f>
      </c>
      <c r="F180" s="3">
        <f>IF(C180="","",VLOOKUP(B180,Inscription!$B$1:$H$642,5,FALSE))</f>
      </c>
      <c r="G180" s="3">
        <f>IF(C180="","",VLOOKUP(B180,Inscription!$B$1:$H$642,6,FALSE))</f>
      </c>
      <c r="H180" s="2">
        <f t="shared" si="12"/>
      </c>
      <c r="I180" s="2" t="str">
        <f t="shared" si="14"/>
        <v>  </v>
      </c>
      <c r="J180" s="2">
        <f t="shared" si="13"/>
      </c>
      <c r="K180" s="2">
        <f t="shared" si="17"/>
      </c>
      <c r="L180" s="2">
        <f t="shared" si="15"/>
      </c>
      <c r="M180" s="2">
        <f>IF(A180="","",VLOOKUP(B180,Inscription!B:E,4,FALSE))</f>
      </c>
    </row>
    <row r="181" spans="3:13" ht="12.75">
      <c r="C181" s="2">
        <f t="shared" si="16"/>
      </c>
      <c r="D181" s="4">
        <f>IF(C181="","",VLOOKUP(B181,Inscription!$B$1:$H$642,2,FALSE))</f>
      </c>
      <c r="E181" s="3">
        <f>IF(C181="","",VLOOKUP(B181,Inscription!$B$1:$H$642,3,FALSE))</f>
      </c>
      <c r="F181" s="3">
        <f>IF(C181="","",VLOOKUP(B181,Inscription!$B$1:$H$642,5,FALSE))</f>
      </c>
      <c r="G181" s="3">
        <f>IF(C181="","",VLOOKUP(B181,Inscription!$B$1:$H$642,6,FALSE))</f>
      </c>
      <c r="H181" s="2">
        <f t="shared" si="12"/>
      </c>
      <c r="I181" s="2" t="str">
        <f t="shared" si="14"/>
        <v>  </v>
      </c>
      <c r="J181" s="2">
        <f t="shared" si="13"/>
      </c>
      <c r="K181" s="15">
        <f t="shared" si="17"/>
      </c>
      <c r="L181" s="15">
        <f t="shared" si="15"/>
      </c>
      <c r="M181" s="15">
        <f>IF(A181="","",VLOOKUP(B181,Inscription!B:E,4,FALSE))</f>
      </c>
    </row>
    <row r="182" spans="3:13" ht="12.75">
      <c r="C182" s="2">
        <f t="shared" si="16"/>
      </c>
      <c r="D182" s="4">
        <f>IF(C182="","",VLOOKUP(B182,Inscription!$B$1:$H$642,2,FALSE))</f>
      </c>
      <c r="E182" s="3">
        <f>IF(C182="","",VLOOKUP(B182,Inscription!$B$1:$H$642,3,FALSE))</f>
      </c>
      <c r="F182" s="3">
        <f>IF(C182="","",VLOOKUP(B182,Inscription!$B$1:$H$642,5,FALSE))</f>
      </c>
      <c r="G182" s="3">
        <f>IF(C182="","",VLOOKUP(B182,Inscription!$B$1:$H$642,6,FALSE))</f>
      </c>
      <c r="H182" s="2">
        <f t="shared" si="12"/>
      </c>
      <c r="I182" s="2" t="str">
        <f t="shared" si="14"/>
        <v>  </v>
      </c>
      <c r="J182" s="2">
        <f t="shared" si="13"/>
      </c>
      <c r="K182" s="2">
        <f t="shared" si="17"/>
      </c>
      <c r="L182" s="2">
        <f t="shared" si="15"/>
      </c>
      <c r="M182" s="2">
        <f>IF(A182="","",VLOOKUP(B182,Inscription!B:E,4,FALSE))</f>
      </c>
    </row>
    <row r="183" spans="3:13" ht="12.75">
      <c r="C183" s="2">
        <f t="shared" si="16"/>
      </c>
      <c r="D183" s="4">
        <f>IF(C183="","",VLOOKUP(B183,Inscription!$B$1:$H$642,2,FALSE))</f>
      </c>
      <c r="E183" s="3">
        <f>IF(C183="","",VLOOKUP(B183,Inscription!$B$1:$H$642,3,FALSE))</f>
      </c>
      <c r="F183" s="3">
        <f>IF(C183="","",VLOOKUP(B183,Inscription!$B$1:$H$642,5,FALSE))</f>
      </c>
      <c r="G183" s="3">
        <f>IF(C183="","",VLOOKUP(B183,Inscription!$B$1:$H$642,6,FALSE))</f>
      </c>
      <c r="H183" s="2">
        <f t="shared" si="12"/>
      </c>
      <c r="I183" s="2" t="str">
        <f t="shared" si="14"/>
        <v>  </v>
      </c>
      <c r="J183" s="2">
        <f t="shared" si="13"/>
      </c>
      <c r="K183" s="15">
        <f t="shared" si="17"/>
      </c>
      <c r="L183" s="15">
        <f t="shared" si="15"/>
      </c>
      <c r="M183" s="15">
        <f>IF(A183="","",VLOOKUP(B183,Inscription!B:E,4,FALSE))</f>
      </c>
    </row>
    <row r="184" spans="3:13" ht="12.75">
      <c r="C184" s="2">
        <f t="shared" si="16"/>
      </c>
      <c r="D184" s="4">
        <f>IF(C184="","",VLOOKUP(B184,Inscription!$B$1:$H$642,2,FALSE))</f>
      </c>
      <c r="E184" s="3">
        <f>IF(C184="","",VLOOKUP(B184,Inscription!$B$1:$H$642,3,FALSE))</f>
      </c>
      <c r="F184" s="3">
        <f>IF(C184="","",VLOOKUP(B184,Inscription!$B$1:$H$642,5,FALSE))</f>
      </c>
      <c r="G184" s="3">
        <f>IF(C184="","",VLOOKUP(B184,Inscription!$B$1:$H$642,6,FALSE))</f>
      </c>
      <c r="H184" s="2">
        <f t="shared" si="12"/>
      </c>
      <c r="I184" s="2" t="str">
        <f t="shared" si="14"/>
        <v>  </v>
      </c>
      <c r="J184" s="2">
        <f t="shared" si="13"/>
      </c>
      <c r="K184" s="2">
        <f t="shared" si="17"/>
      </c>
      <c r="L184" s="2">
        <f t="shared" si="15"/>
      </c>
      <c r="M184" s="2">
        <f>IF(A184="","",VLOOKUP(B184,Inscription!B:E,4,FALSE))</f>
      </c>
    </row>
    <row r="185" spans="3:13" ht="12.75">
      <c r="C185" s="2">
        <f t="shared" si="16"/>
      </c>
      <c r="D185" s="4">
        <f>IF(C185="","",VLOOKUP(B185,Inscription!$B$1:$H$642,2,FALSE))</f>
      </c>
      <c r="E185" s="3">
        <f>IF(C185="","",VLOOKUP(B185,Inscription!$B$1:$H$642,3,FALSE))</f>
      </c>
      <c r="F185" s="3">
        <f>IF(C185="","",VLOOKUP(B185,Inscription!$B$1:$H$642,5,FALSE))</f>
      </c>
      <c r="G185" s="3">
        <f>IF(C185="","",VLOOKUP(B185,Inscription!$B$1:$H$642,6,FALSE))</f>
      </c>
      <c r="H185" s="2">
        <f t="shared" si="12"/>
      </c>
      <c r="I185" s="2" t="str">
        <f t="shared" si="14"/>
        <v>  </v>
      </c>
      <c r="J185" s="2">
        <f t="shared" si="13"/>
      </c>
      <c r="K185" s="15">
        <f t="shared" si="17"/>
      </c>
      <c r="L185" s="15">
        <f t="shared" si="15"/>
      </c>
      <c r="M185" s="15">
        <f>IF(A185="","",VLOOKUP(B185,Inscription!B:E,4,FALSE))</f>
      </c>
    </row>
    <row r="186" spans="3:13" ht="12.75">
      <c r="C186" s="2">
        <f t="shared" si="16"/>
      </c>
      <c r="D186" s="4">
        <f>IF(C186="","",VLOOKUP(B186,Inscription!$B$1:$H$642,2,FALSE))</f>
      </c>
      <c r="E186" s="3">
        <f>IF(C186="","",VLOOKUP(B186,Inscription!$B$1:$H$642,3,FALSE))</f>
      </c>
      <c r="F186" s="3">
        <f>IF(C186="","",VLOOKUP(B186,Inscription!$B$1:$H$642,5,FALSE))</f>
      </c>
      <c r="G186" s="3">
        <f>IF(C186="","",VLOOKUP(B186,Inscription!$B$1:$H$642,6,FALSE))</f>
      </c>
      <c r="H186" s="2">
        <f t="shared" si="12"/>
      </c>
      <c r="I186" s="2" t="str">
        <f t="shared" si="14"/>
        <v>  </v>
      </c>
      <c r="J186" s="2">
        <f t="shared" si="13"/>
      </c>
      <c r="K186" s="2">
        <f t="shared" si="17"/>
      </c>
      <c r="L186" s="2">
        <f t="shared" si="15"/>
      </c>
      <c r="M186" s="2">
        <f>IF(A186="","",VLOOKUP(B186,Inscription!B:E,4,FALSE))</f>
      </c>
    </row>
    <row r="187" spans="3:13" ht="12.75">
      <c r="C187" s="2">
        <f t="shared" si="16"/>
      </c>
      <c r="D187" s="4">
        <f>IF(C187="","",VLOOKUP(B187,Inscription!$B$1:$H$642,2,FALSE))</f>
      </c>
      <c r="E187" s="3">
        <f>IF(C187="","",VLOOKUP(B187,Inscription!$B$1:$H$642,3,FALSE))</f>
      </c>
      <c r="F187" s="3">
        <f>IF(C187="","",VLOOKUP(B187,Inscription!$B$1:$H$642,5,FALSE))</f>
      </c>
      <c r="G187" s="3">
        <f>IF(C187="","",VLOOKUP(B187,Inscription!$B$1:$H$642,6,FALSE))</f>
      </c>
      <c r="H187" s="2">
        <f t="shared" si="12"/>
      </c>
      <c r="I187" s="2" t="str">
        <f t="shared" si="14"/>
        <v>  </v>
      </c>
      <c r="J187" s="2">
        <f t="shared" si="13"/>
      </c>
      <c r="K187" s="15">
        <f t="shared" si="17"/>
      </c>
      <c r="L187" s="15">
        <f t="shared" si="15"/>
      </c>
      <c r="M187" s="15">
        <f>IF(A187="","",VLOOKUP(B187,Inscription!B:E,4,FALSE))</f>
      </c>
    </row>
    <row r="188" spans="3:13" ht="12.75">
      <c r="C188" s="2">
        <f t="shared" si="16"/>
      </c>
      <c r="D188" s="4">
        <f>IF(C188="","",VLOOKUP(B188,Inscription!$B$1:$H$642,2,FALSE))</f>
      </c>
      <c r="E188" s="3">
        <f>IF(C188="","",VLOOKUP(B188,Inscription!$B$1:$H$642,3,FALSE))</f>
      </c>
      <c r="F188" s="3">
        <f>IF(C188="","",VLOOKUP(B188,Inscription!$B$1:$H$642,5,FALSE))</f>
      </c>
      <c r="G188" s="3">
        <f>IF(C188="","",VLOOKUP(B188,Inscription!$B$1:$H$642,6,FALSE))</f>
      </c>
      <c r="H188" s="2">
        <f t="shared" si="12"/>
      </c>
      <c r="I188" s="2" t="str">
        <f t="shared" si="14"/>
        <v>  </v>
      </c>
      <c r="J188" s="2">
        <f t="shared" si="13"/>
      </c>
      <c r="K188" s="2">
        <f t="shared" si="17"/>
      </c>
      <c r="L188" s="2">
        <f t="shared" si="15"/>
      </c>
      <c r="M188" s="2">
        <f>IF(A188="","",VLOOKUP(B188,Inscription!B:E,4,FALSE))</f>
      </c>
    </row>
    <row r="189" spans="3:13" ht="12.75">
      <c r="C189" s="2">
        <f t="shared" si="16"/>
      </c>
      <c r="D189" s="4">
        <f>IF(C189="","",VLOOKUP(B189,Inscription!$B$1:$H$642,2,FALSE))</f>
      </c>
      <c r="E189" s="3">
        <f>IF(C189="","",VLOOKUP(B189,Inscription!$B$1:$H$642,3,FALSE))</f>
      </c>
      <c r="F189" s="3">
        <f>IF(C189="","",VLOOKUP(B189,Inscription!$B$1:$H$642,5,FALSE))</f>
      </c>
      <c r="G189" s="3">
        <f>IF(C189="","",VLOOKUP(B189,Inscription!$B$1:$H$642,6,FALSE))</f>
      </c>
      <c r="H189" s="2">
        <f t="shared" si="12"/>
      </c>
      <c r="I189" s="2" t="str">
        <f t="shared" si="14"/>
        <v>  </v>
      </c>
      <c r="J189" s="2">
        <f t="shared" si="13"/>
      </c>
      <c r="K189" s="15">
        <f t="shared" si="17"/>
      </c>
      <c r="L189" s="15">
        <f t="shared" si="15"/>
      </c>
      <c r="M189" s="15">
        <f>IF(A189="","",VLOOKUP(B189,Inscription!B:E,4,FALSE))</f>
      </c>
    </row>
    <row r="190" spans="3:13" ht="12.75">
      <c r="C190" s="2">
        <f t="shared" si="16"/>
      </c>
      <c r="D190" s="4">
        <f>IF(C190="","",VLOOKUP(B190,Inscription!$B$1:$H$642,2,FALSE))</f>
      </c>
      <c r="E190" s="3">
        <f>IF(C190="","",VLOOKUP(B190,Inscription!$B$1:$H$642,3,FALSE))</f>
      </c>
      <c r="F190" s="3">
        <f>IF(C190="","",VLOOKUP(B190,Inscription!$B$1:$H$642,5,FALSE))</f>
      </c>
      <c r="G190" s="3">
        <f>IF(C190="","",VLOOKUP(B190,Inscription!$B$1:$H$642,6,FALSE))</f>
      </c>
      <c r="H190" s="2">
        <f t="shared" si="12"/>
      </c>
      <c r="I190" s="2" t="str">
        <f t="shared" si="14"/>
        <v>  </v>
      </c>
      <c r="J190" s="2">
        <f t="shared" si="13"/>
      </c>
      <c r="K190" s="2">
        <f t="shared" si="17"/>
      </c>
      <c r="L190" s="2">
        <f t="shared" si="15"/>
      </c>
      <c r="M190" s="2">
        <f>IF(A190="","",VLOOKUP(B190,Inscription!B:E,4,FALSE))</f>
      </c>
    </row>
    <row r="191" spans="3:13" ht="12.75">
      <c r="C191" s="2">
        <f t="shared" si="16"/>
      </c>
      <c r="D191" s="4">
        <f>IF(C191="","",VLOOKUP(B191,Inscription!$B$1:$H$642,2,FALSE))</f>
      </c>
      <c r="E191" s="3">
        <f>IF(C191="","",VLOOKUP(B191,Inscription!$B$1:$H$642,3,FALSE))</f>
      </c>
      <c r="F191" s="3">
        <f>IF(C191="","",VLOOKUP(B191,Inscription!$B$1:$H$642,5,FALSE))</f>
      </c>
      <c r="G191" s="3">
        <f>IF(C191="","",VLOOKUP(B191,Inscription!$B$1:$H$642,6,FALSE))</f>
      </c>
      <c r="H191" s="2">
        <f t="shared" si="12"/>
      </c>
      <c r="I191" s="2" t="str">
        <f t="shared" si="14"/>
        <v>  </v>
      </c>
      <c r="J191" s="2">
        <f t="shared" si="13"/>
      </c>
      <c r="K191" s="15">
        <f t="shared" si="17"/>
      </c>
      <c r="L191" s="15">
        <f t="shared" si="15"/>
      </c>
      <c r="M191" s="15">
        <f>IF(A191="","",VLOOKUP(B191,Inscription!B:E,4,FALSE))</f>
      </c>
    </row>
    <row r="192" spans="3:13" ht="12.75">
      <c r="C192" s="2">
        <f t="shared" si="16"/>
      </c>
      <c r="D192" s="4">
        <f>IF(C192="","",VLOOKUP(B192,Inscription!$B$1:$H$642,2,FALSE))</f>
      </c>
      <c r="E192" s="3">
        <f>IF(C192="","",VLOOKUP(B192,Inscription!$B$1:$H$642,3,FALSE))</f>
      </c>
      <c r="F192" s="3">
        <f>IF(C192="","",VLOOKUP(B192,Inscription!$B$1:$H$642,5,FALSE))</f>
      </c>
      <c r="G192" s="3">
        <f>IF(C192="","",VLOOKUP(B192,Inscription!$B$1:$H$642,6,FALSE))</f>
      </c>
      <c r="H192" s="2">
        <f t="shared" si="12"/>
      </c>
      <c r="I192" s="2" t="str">
        <f t="shared" si="14"/>
        <v>  </v>
      </c>
      <c r="J192" s="2">
        <f t="shared" si="13"/>
      </c>
      <c r="K192" s="2">
        <f t="shared" si="17"/>
      </c>
      <c r="L192" s="2">
        <f t="shared" si="15"/>
      </c>
      <c r="M192" s="2">
        <f>IF(A192="","",VLOOKUP(B192,Inscription!B:E,4,FALSE))</f>
      </c>
    </row>
    <row r="193" spans="3:13" ht="12.75">
      <c r="C193" s="2">
        <f t="shared" si="16"/>
      </c>
      <c r="D193" s="4">
        <f>IF(C193="","",VLOOKUP(B193,Inscription!$B$1:$H$642,2,FALSE))</f>
      </c>
      <c r="E193" s="3">
        <f>IF(C193="","",VLOOKUP(B193,Inscription!$B$1:$H$642,3,FALSE))</f>
      </c>
      <c r="F193" s="3">
        <f>IF(C193="","",VLOOKUP(B193,Inscription!$B$1:$H$642,5,FALSE))</f>
      </c>
      <c r="G193" s="3">
        <f>IF(C193="","",VLOOKUP(B193,Inscription!$B$1:$H$642,6,FALSE))</f>
      </c>
      <c r="H193" s="2">
        <f t="shared" si="12"/>
      </c>
      <c r="I193" s="2" t="str">
        <f t="shared" si="14"/>
        <v>  </v>
      </c>
      <c r="J193" s="2">
        <f t="shared" si="13"/>
      </c>
      <c r="K193" s="15">
        <f t="shared" si="17"/>
      </c>
      <c r="L193" s="15">
        <f t="shared" si="15"/>
      </c>
      <c r="M193" s="15">
        <f>IF(A193="","",VLOOKUP(B193,Inscription!B:E,4,FALSE))</f>
      </c>
    </row>
    <row r="194" spans="3:13" ht="12.75">
      <c r="C194" s="2">
        <f t="shared" si="16"/>
      </c>
      <c r="D194" s="4">
        <f>IF(C194="","",VLOOKUP(B194,Inscription!$B$1:$H$642,2,FALSE))</f>
      </c>
      <c r="E194" s="3">
        <f>IF(C194="","",VLOOKUP(B194,Inscription!$B$1:$H$642,3,FALSE))</f>
      </c>
      <c r="F194" s="3">
        <f>IF(C194="","",VLOOKUP(B194,Inscription!$B$1:$H$642,5,FALSE))</f>
      </c>
      <c r="G194" s="3">
        <f>IF(C194="","",VLOOKUP(B194,Inscription!$B$1:$H$642,6,FALSE))</f>
      </c>
      <c r="H194" s="2">
        <f aca="true" t="shared" si="18" ref="H194:H257">IF(C194="","",SUMPRODUCT((Catégorie=G194)*(Sexe=F194)*(Temps&lt;A194))+1)</f>
      </c>
      <c r="I194" s="2" t="str">
        <f t="shared" si="14"/>
        <v>  </v>
      </c>
      <c r="J194" s="2">
        <f aca="true" t="shared" si="19" ref="J194:J257">IF(A194="","",A194)</f>
      </c>
      <c r="K194" s="2">
        <f t="shared" si="17"/>
      </c>
      <c r="L194" s="2">
        <f t="shared" si="15"/>
      </c>
      <c r="M194" s="2">
        <f>IF(A194="","",VLOOKUP(B194,Inscription!B:E,4,FALSE))</f>
      </c>
    </row>
    <row r="195" spans="3:13" ht="12.75">
      <c r="C195" s="2">
        <f t="shared" si="16"/>
      </c>
      <c r="D195" s="4">
        <f>IF(C195="","",VLOOKUP(B195,Inscription!$B$1:$H$642,2,FALSE))</f>
      </c>
      <c r="E195" s="3">
        <f>IF(C195="","",VLOOKUP(B195,Inscription!$B$1:$H$642,3,FALSE))</f>
      </c>
      <c r="F195" s="3">
        <f>IF(C195="","",VLOOKUP(B195,Inscription!$B$1:$H$642,5,FALSE))</f>
      </c>
      <c r="G195" s="3">
        <f>IF(C195="","",VLOOKUP(B195,Inscription!$B$1:$H$642,6,FALSE))</f>
      </c>
      <c r="H195" s="2">
        <f t="shared" si="18"/>
      </c>
      <c r="I195" s="2" t="str">
        <f aca="true" t="shared" si="20" ref="I195:I258">H195&amp;" "&amp;G195&amp;" "&amp;F195</f>
        <v>  </v>
      </c>
      <c r="J195" s="2">
        <f t="shared" si="19"/>
      </c>
      <c r="K195" s="15">
        <f t="shared" si="17"/>
      </c>
      <c r="L195" s="15">
        <f aca="true" t="shared" si="21" ref="L195:L258">E195</f>
      </c>
      <c r="M195" s="15">
        <f>IF(A195="","",VLOOKUP(B195,Inscription!B:E,4,FALSE))</f>
      </c>
    </row>
    <row r="196" spans="3:13" ht="12.75">
      <c r="C196" s="2">
        <f aca="true" t="shared" si="22" ref="C196:C259">IF(B196="","",C195+1)</f>
      </c>
      <c r="D196" s="4">
        <f>IF(C196="","",VLOOKUP(B196,Inscription!$B$1:$H$642,2,FALSE))</f>
      </c>
      <c r="E196" s="3">
        <f>IF(C196="","",VLOOKUP(B196,Inscription!$B$1:$H$642,3,FALSE))</f>
      </c>
      <c r="F196" s="3">
        <f>IF(C196="","",VLOOKUP(B196,Inscription!$B$1:$H$642,5,FALSE))</f>
      </c>
      <c r="G196" s="3">
        <f>IF(C196="","",VLOOKUP(B196,Inscription!$B$1:$H$642,6,FALSE))</f>
      </c>
      <c r="H196" s="2">
        <f t="shared" si="18"/>
      </c>
      <c r="I196" s="2" t="str">
        <f t="shared" si="20"/>
        <v>  </v>
      </c>
      <c r="J196" s="2">
        <f t="shared" si="19"/>
      </c>
      <c r="K196" s="2">
        <f aca="true" t="shared" si="23" ref="K196:K259">D196</f>
      </c>
      <c r="L196" s="2">
        <f t="shared" si="21"/>
      </c>
      <c r="M196" s="2">
        <f>IF(A196="","",VLOOKUP(B196,Inscription!B:E,4,FALSE))</f>
      </c>
    </row>
    <row r="197" spans="3:13" ht="12.75">
      <c r="C197" s="2">
        <f t="shared" si="22"/>
      </c>
      <c r="D197" s="4">
        <f>IF(C197="","",VLOOKUP(B197,Inscription!$B$1:$H$642,2,FALSE))</f>
      </c>
      <c r="E197" s="3">
        <f>IF(C197="","",VLOOKUP(B197,Inscription!$B$1:$H$642,3,FALSE))</f>
      </c>
      <c r="F197" s="3">
        <f>IF(C197="","",VLOOKUP(B197,Inscription!$B$1:$H$642,5,FALSE))</f>
      </c>
      <c r="G197" s="3">
        <f>IF(C197="","",VLOOKUP(B197,Inscription!$B$1:$H$642,6,FALSE))</f>
      </c>
      <c r="H197" s="2">
        <f t="shared" si="18"/>
      </c>
      <c r="I197" s="2" t="str">
        <f t="shared" si="20"/>
        <v>  </v>
      </c>
      <c r="J197" s="2">
        <f t="shared" si="19"/>
      </c>
      <c r="K197" s="15">
        <f t="shared" si="23"/>
      </c>
      <c r="L197" s="15">
        <f t="shared" si="21"/>
      </c>
      <c r="M197" s="15">
        <f>IF(A197="","",VLOOKUP(B197,Inscription!B:E,4,FALSE))</f>
      </c>
    </row>
    <row r="198" spans="3:13" ht="12.75">
      <c r="C198" s="2">
        <f t="shared" si="22"/>
      </c>
      <c r="D198" s="4">
        <f>IF(C198="","",VLOOKUP(B198,Inscription!$B$1:$H$642,2,FALSE))</f>
      </c>
      <c r="E198" s="3">
        <f>IF(C198="","",VLOOKUP(B198,Inscription!$B$1:$H$642,3,FALSE))</f>
      </c>
      <c r="F198" s="3">
        <f>IF(C198="","",VLOOKUP(B198,Inscription!$B$1:$H$642,5,FALSE))</f>
      </c>
      <c r="G198" s="3">
        <f>IF(C198="","",VLOOKUP(B198,Inscription!$B$1:$H$642,6,FALSE))</f>
      </c>
      <c r="H198" s="2">
        <f t="shared" si="18"/>
      </c>
      <c r="I198" s="2" t="str">
        <f t="shared" si="20"/>
        <v>  </v>
      </c>
      <c r="J198" s="2">
        <f t="shared" si="19"/>
      </c>
      <c r="K198" s="2">
        <f t="shared" si="23"/>
      </c>
      <c r="L198" s="2">
        <f t="shared" si="21"/>
      </c>
      <c r="M198" s="2">
        <f>IF(A198="","",VLOOKUP(B198,Inscription!B:E,4,FALSE))</f>
      </c>
    </row>
    <row r="199" spans="3:13" ht="12.75">
      <c r="C199" s="2">
        <f t="shared" si="22"/>
      </c>
      <c r="D199" s="4">
        <f>IF(C199="","",VLOOKUP(B199,Inscription!$B$1:$H$642,2,FALSE))</f>
      </c>
      <c r="E199" s="3">
        <f>IF(C199="","",VLOOKUP(B199,Inscription!$B$1:$H$642,3,FALSE))</f>
      </c>
      <c r="F199" s="3">
        <f>IF(C199="","",VLOOKUP(B199,Inscription!$B$1:$H$642,5,FALSE))</f>
      </c>
      <c r="G199" s="3">
        <f>IF(C199="","",VLOOKUP(B199,Inscription!$B$1:$H$642,6,FALSE))</f>
      </c>
      <c r="H199" s="2">
        <f t="shared" si="18"/>
      </c>
      <c r="I199" s="2" t="str">
        <f t="shared" si="20"/>
        <v>  </v>
      </c>
      <c r="J199" s="2">
        <f t="shared" si="19"/>
      </c>
      <c r="K199" s="15">
        <f t="shared" si="23"/>
      </c>
      <c r="L199" s="15">
        <f t="shared" si="21"/>
      </c>
      <c r="M199" s="15">
        <f>IF(A199="","",VLOOKUP(B199,Inscription!B:E,4,FALSE))</f>
      </c>
    </row>
    <row r="200" spans="3:13" ht="12.75">
      <c r="C200" s="2">
        <f t="shared" si="22"/>
      </c>
      <c r="D200" s="4">
        <f>IF(C200="","",VLOOKUP(B200,Inscription!$B$1:$H$642,2,FALSE))</f>
      </c>
      <c r="E200" s="3">
        <f>IF(C200="","",VLOOKUP(B200,Inscription!$B$1:$H$642,3,FALSE))</f>
      </c>
      <c r="F200" s="3">
        <f>IF(C200="","",VLOOKUP(B200,Inscription!$B$1:$H$642,5,FALSE))</f>
      </c>
      <c r="G200" s="3">
        <f>IF(C200="","",VLOOKUP(B200,Inscription!$B$1:$H$642,6,FALSE))</f>
      </c>
      <c r="H200" s="2">
        <f t="shared" si="18"/>
      </c>
      <c r="I200" s="2" t="str">
        <f t="shared" si="20"/>
        <v>  </v>
      </c>
      <c r="J200" s="2">
        <f t="shared" si="19"/>
      </c>
      <c r="K200" s="2">
        <f t="shared" si="23"/>
      </c>
      <c r="L200" s="2">
        <f t="shared" si="21"/>
      </c>
      <c r="M200" s="2">
        <f>IF(A200="","",VLOOKUP(B200,Inscription!B:E,4,FALSE))</f>
      </c>
    </row>
    <row r="201" spans="3:13" ht="12.75">
      <c r="C201" s="2">
        <f t="shared" si="22"/>
      </c>
      <c r="D201" s="4">
        <f>IF(C201="","",VLOOKUP(B201,Inscription!$B$1:$H$642,2,FALSE))</f>
      </c>
      <c r="E201" s="3">
        <f>IF(C201="","",VLOOKUP(B201,Inscription!$B$1:$H$642,3,FALSE))</f>
      </c>
      <c r="F201" s="3">
        <f>IF(C201="","",VLOOKUP(B201,Inscription!$B$1:$H$642,5,FALSE))</f>
      </c>
      <c r="G201" s="3">
        <f>IF(C201="","",VLOOKUP(B201,Inscription!$B$1:$H$642,6,FALSE))</f>
      </c>
      <c r="H201" s="2">
        <f t="shared" si="18"/>
      </c>
      <c r="I201" s="2" t="str">
        <f t="shared" si="20"/>
        <v>  </v>
      </c>
      <c r="J201" s="2">
        <f t="shared" si="19"/>
      </c>
      <c r="K201" s="15">
        <f t="shared" si="23"/>
      </c>
      <c r="L201" s="15">
        <f t="shared" si="21"/>
      </c>
      <c r="M201" s="15">
        <f>IF(A201="","",VLOOKUP(B201,Inscription!B:E,4,FALSE))</f>
      </c>
    </row>
    <row r="202" spans="3:13" ht="12.75">
      <c r="C202" s="2">
        <f t="shared" si="22"/>
      </c>
      <c r="D202" s="4">
        <f>IF(C202="","",VLOOKUP(B202,Inscription!$B$1:$H$642,2,FALSE))</f>
      </c>
      <c r="E202" s="3">
        <f>IF(C202="","",VLOOKUP(B202,Inscription!$B$1:$H$642,3,FALSE))</f>
      </c>
      <c r="F202" s="3">
        <f>IF(C202="","",VLOOKUP(B202,Inscription!$B$1:$H$642,5,FALSE))</f>
      </c>
      <c r="G202" s="3">
        <f>IF(C202="","",VLOOKUP(B202,Inscription!$B$1:$H$642,6,FALSE))</f>
      </c>
      <c r="H202" s="2">
        <f t="shared" si="18"/>
      </c>
      <c r="I202" s="2" t="str">
        <f t="shared" si="20"/>
        <v>  </v>
      </c>
      <c r="J202" s="2">
        <f t="shared" si="19"/>
      </c>
      <c r="K202" s="2">
        <f t="shared" si="23"/>
      </c>
      <c r="L202" s="2">
        <f t="shared" si="21"/>
      </c>
      <c r="M202" s="2">
        <f>IF(A202="","",VLOOKUP(B202,Inscription!B:E,4,FALSE))</f>
      </c>
    </row>
    <row r="203" spans="3:13" ht="12.75">
      <c r="C203" s="2">
        <f t="shared" si="22"/>
      </c>
      <c r="D203" s="4">
        <f>IF(C203="","",VLOOKUP(B203,Inscription!$B$1:$H$642,2,FALSE))</f>
      </c>
      <c r="E203" s="3">
        <f>IF(C203="","",VLOOKUP(B203,Inscription!$B$1:$H$642,3,FALSE))</f>
      </c>
      <c r="F203" s="3">
        <f>IF(C203="","",VLOOKUP(B203,Inscription!$B$1:$H$642,5,FALSE))</f>
      </c>
      <c r="G203" s="3">
        <f>IF(C203="","",VLOOKUP(B203,Inscription!$B$1:$H$642,6,FALSE))</f>
      </c>
      <c r="H203" s="2">
        <f t="shared" si="18"/>
      </c>
      <c r="I203" s="2" t="str">
        <f t="shared" si="20"/>
        <v>  </v>
      </c>
      <c r="J203" s="2">
        <f t="shared" si="19"/>
      </c>
      <c r="K203" s="15">
        <f t="shared" si="23"/>
      </c>
      <c r="L203" s="15">
        <f t="shared" si="21"/>
      </c>
      <c r="M203" s="15">
        <f>IF(A203="","",VLOOKUP(B203,Inscription!B:E,4,FALSE))</f>
      </c>
    </row>
    <row r="204" spans="3:13" ht="12.75">
      <c r="C204" s="2">
        <f t="shared" si="22"/>
      </c>
      <c r="D204" s="4">
        <f>IF(C204="","",VLOOKUP(B204,Inscription!$B$1:$H$642,2,FALSE))</f>
      </c>
      <c r="E204" s="3">
        <f>IF(C204="","",VLOOKUP(B204,Inscription!$B$1:$H$642,3,FALSE))</f>
      </c>
      <c r="F204" s="3">
        <f>IF(C204="","",VLOOKUP(B204,Inscription!$B$1:$H$642,5,FALSE))</f>
      </c>
      <c r="G204" s="3">
        <f>IF(C204="","",VLOOKUP(B204,Inscription!$B$1:$H$642,6,FALSE))</f>
      </c>
      <c r="H204" s="2">
        <f t="shared" si="18"/>
      </c>
      <c r="I204" s="2" t="str">
        <f t="shared" si="20"/>
        <v>  </v>
      </c>
      <c r="J204" s="2">
        <f t="shared" si="19"/>
      </c>
      <c r="K204" s="2">
        <f t="shared" si="23"/>
      </c>
      <c r="L204" s="2">
        <f t="shared" si="21"/>
      </c>
      <c r="M204" s="2">
        <f>IF(A204="","",VLOOKUP(B204,Inscription!B:E,4,FALSE))</f>
      </c>
    </row>
    <row r="205" spans="3:13" ht="12.75">
      <c r="C205" s="2">
        <f t="shared" si="22"/>
      </c>
      <c r="D205" s="4">
        <f>IF(C205="","",VLOOKUP(B205,Inscription!$B$1:$H$642,2,FALSE))</f>
      </c>
      <c r="E205" s="3">
        <f>IF(C205="","",VLOOKUP(B205,Inscription!$B$1:$H$642,3,FALSE))</f>
      </c>
      <c r="F205" s="3">
        <f>IF(C205="","",VLOOKUP(B205,Inscription!$B$1:$H$642,5,FALSE))</f>
      </c>
      <c r="G205" s="3">
        <f>IF(C205="","",VLOOKUP(B205,Inscription!$B$1:$H$642,6,FALSE))</f>
      </c>
      <c r="H205" s="2">
        <f t="shared" si="18"/>
      </c>
      <c r="I205" s="2" t="str">
        <f t="shared" si="20"/>
        <v>  </v>
      </c>
      <c r="J205" s="2">
        <f t="shared" si="19"/>
      </c>
      <c r="K205" s="15">
        <f t="shared" si="23"/>
      </c>
      <c r="L205" s="15">
        <f t="shared" si="21"/>
      </c>
      <c r="M205" s="15">
        <f>IF(A205="","",VLOOKUP(B205,Inscription!B:E,4,FALSE))</f>
      </c>
    </row>
    <row r="206" spans="3:13" ht="12.75">
      <c r="C206" s="2">
        <f t="shared" si="22"/>
      </c>
      <c r="D206" s="4">
        <f>IF(C206="","",VLOOKUP(B206,Inscription!$B$1:$H$642,2,FALSE))</f>
      </c>
      <c r="E206" s="3">
        <f>IF(C206="","",VLOOKUP(B206,Inscription!$B$1:$H$642,3,FALSE))</f>
      </c>
      <c r="F206" s="3">
        <f>IF(C206="","",VLOOKUP(B206,Inscription!$B$1:$H$642,5,FALSE))</f>
      </c>
      <c r="G206" s="3">
        <f>IF(C206="","",VLOOKUP(B206,Inscription!$B$1:$H$642,6,FALSE))</f>
      </c>
      <c r="H206" s="2">
        <f t="shared" si="18"/>
      </c>
      <c r="I206" s="2" t="str">
        <f t="shared" si="20"/>
        <v>  </v>
      </c>
      <c r="J206" s="2">
        <f t="shared" si="19"/>
      </c>
      <c r="K206" s="2">
        <f t="shared" si="23"/>
      </c>
      <c r="L206" s="2">
        <f t="shared" si="21"/>
      </c>
      <c r="M206" s="2">
        <f>IF(A206="","",VLOOKUP(B206,Inscription!B:E,4,FALSE))</f>
      </c>
    </row>
    <row r="207" spans="3:13" ht="12.75">
      <c r="C207" s="2">
        <f t="shared" si="22"/>
      </c>
      <c r="D207" s="4">
        <f>IF(C207="","",VLOOKUP(B207,Inscription!$B$1:$H$642,2,FALSE))</f>
      </c>
      <c r="E207" s="3">
        <f>IF(C207="","",VLOOKUP(B207,Inscription!$B$1:$H$642,3,FALSE))</f>
      </c>
      <c r="F207" s="3">
        <f>IF(C207="","",VLOOKUP(B207,Inscription!$B$1:$H$642,5,FALSE))</f>
      </c>
      <c r="G207" s="3">
        <f>IF(C207="","",VLOOKUP(B207,Inscription!$B$1:$H$642,6,FALSE))</f>
      </c>
      <c r="H207" s="2">
        <f t="shared" si="18"/>
      </c>
      <c r="I207" s="2" t="str">
        <f t="shared" si="20"/>
        <v>  </v>
      </c>
      <c r="J207" s="2">
        <f t="shared" si="19"/>
      </c>
      <c r="K207" s="15">
        <f t="shared" si="23"/>
      </c>
      <c r="L207" s="15">
        <f t="shared" si="21"/>
      </c>
      <c r="M207" s="15">
        <f>IF(A207="","",VLOOKUP(B207,Inscription!B:E,4,FALSE))</f>
      </c>
    </row>
    <row r="208" spans="3:13" ht="12.75">
      <c r="C208" s="2">
        <f t="shared" si="22"/>
      </c>
      <c r="D208" s="4">
        <f>IF(C208="","",VLOOKUP(B208,Inscription!$B$1:$H$642,2,FALSE))</f>
      </c>
      <c r="E208" s="3">
        <f>IF(C208="","",VLOOKUP(B208,Inscription!$B$1:$H$642,3,FALSE))</f>
      </c>
      <c r="F208" s="3">
        <f>IF(C208="","",VLOOKUP(B208,Inscription!$B$1:$H$642,5,FALSE))</f>
      </c>
      <c r="G208" s="3">
        <f>IF(C208="","",VLOOKUP(B208,Inscription!$B$1:$H$642,6,FALSE))</f>
      </c>
      <c r="H208" s="2">
        <f t="shared" si="18"/>
      </c>
      <c r="I208" s="2" t="str">
        <f t="shared" si="20"/>
        <v>  </v>
      </c>
      <c r="J208" s="2">
        <f t="shared" si="19"/>
      </c>
      <c r="K208" s="2">
        <f t="shared" si="23"/>
      </c>
      <c r="L208" s="2">
        <f t="shared" si="21"/>
      </c>
      <c r="M208" s="2">
        <f>IF(A208="","",VLOOKUP(B208,Inscription!B:E,4,FALSE))</f>
      </c>
    </row>
    <row r="209" spans="3:13" ht="12.75">
      <c r="C209" s="2">
        <f t="shared" si="22"/>
      </c>
      <c r="D209" s="4">
        <f>IF(C209="","",VLOOKUP(B209,Inscription!$B$1:$H$642,2,FALSE))</f>
      </c>
      <c r="E209" s="3">
        <f>IF(C209="","",VLOOKUP(B209,Inscription!$B$1:$H$642,3,FALSE))</f>
      </c>
      <c r="F209" s="3">
        <f>IF(C209="","",VLOOKUP(B209,Inscription!$B$1:$H$642,5,FALSE))</f>
      </c>
      <c r="G209" s="3">
        <f>IF(C209="","",VLOOKUP(B209,Inscription!$B$1:$H$642,6,FALSE))</f>
      </c>
      <c r="H209" s="2">
        <f t="shared" si="18"/>
      </c>
      <c r="I209" s="2" t="str">
        <f t="shared" si="20"/>
        <v>  </v>
      </c>
      <c r="J209" s="2">
        <f t="shared" si="19"/>
      </c>
      <c r="K209" s="15">
        <f t="shared" si="23"/>
      </c>
      <c r="L209" s="15">
        <f t="shared" si="21"/>
      </c>
      <c r="M209" s="15">
        <f>IF(A209="","",VLOOKUP(B209,Inscription!B:E,4,FALSE))</f>
      </c>
    </row>
    <row r="210" spans="3:13" ht="12.75">
      <c r="C210" s="2">
        <f t="shared" si="22"/>
      </c>
      <c r="D210" s="4">
        <f>IF(C210="","",VLOOKUP(B210,Inscription!$B$1:$H$642,2,FALSE))</f>
      </c>
      <c r="E210" s="3">
        <f>IF(C210="","",VLOOKUP(B210,Inscription!$B$1:$H$642,3,FALSE))</f>
      </c>
      <c r="F210" s="3">
        <f>IF(C210="","",VLOOKUP(B210,Inscription!$B$1:$H$642,5,FALSE))</f>
      </c>
      <c r="G210" s="3">
        <f>IF(C210="","",VLOOKUP(B210,Inscription!$B$1:$H$642,6,FALSE))</f>
      </c>
      <c r="H210" s="2">
        <f t="shared" si="18"/>
      </c>
      <c r="I210" s="2" t="str">
        <f t="shared" si="20"/>
        <v>  </v>
      </c>
      <c r="J210" s="2">
        <f t="shared" si="19"/>
      </c>
      <c r="K210" s="2">
        <f t="shared" si="23"/>
      </c>
      <c r="L210" s="2">
        <f t="shared" si="21"/>
      </c>
      <c r="M210" s="2">
        <f>IF(A210="","",VLOOKUP(B210,Inscription!B:E,4,FALSE))</f>
      </c>
    </row>
    <row r="211" spans="3:13" ht="12.75">
      <c r="C211" s="2">
        <f t="shared" si="22"/>
      </c>
      <c r="D211" s="4">
        <f>IF(C211="","",VLOOKUP(B211,Inscription!$B$1:$H$642,2,FALSE))</f>
      </c>
      <c r="E211" s="3">
        <f>IF(C211="","",VLOOKUP(B211,Inscription!$B$1:$H$642,3,FALSE))</f>
      </c>
      <c r="F211" s="3">
        <f>IF(C211="","",VLOOKUP(B211,Inscription!$B$1:$H$642,5,FALSE))</f>
      </c>
      <c r="G211" s="3">
        <f>IF(C211="","",VLOOKUP(B211,Inscription!$B$1:$H$642,6,FALSE))</f>
      </c>
      <c r="H211" s="2">
        <f t="shared" si="18"/>
      </c>
      <c r="I211" s="2" t="str">
        <f t="shared" si="20"/>
        <v>  </v>
      </c>
      <c r="J211" s="2">
        <f t="shared" si="19"/>
      </c>
      <c r="K211" s="15">
        <f t="shared" si="23"/>
      </c>
      <c r="L211" s="15">
        <f t="shared" si="21"/>
      </c>
      <c r="M211" s="15">
        <f>IF(A211="","",VLOOKUP(B211,Inscription!B:E,4,FALSE))</f>
      </c>
    </row>
    <row r="212" spans="3:13" ht="12.75">
      <c r="C212" s="2">
        <f t="shared" si="22"/>
      </c>
      <c r="D212" s="4">
        <f>IF(C212="","",VLOOKUP(B212,Inscription!$B$1:$H$642,2,FALSE))</f>
      </c>
      <c r="E212" s="3">
        <f>IF(C212="","",VLOOKUP(B212,Inscription!$B$1:$H$642,3,FALSE))</f>
      </c>
      <c r="F212" s="3">
        <f>IF(C212="","",VLOOKUP(B212,Inscription!$B$1:$H$642,5,FALSE))</f>
      </c>
      <c r="G212" s="3">
        <f>IF(C212="","",VLOOKUP(B212,Inscription!$B$1:$H$642,6,FALSE))</f>
      </c>
      <c r="H212" s="2">
        <f t="shared" si="18"/>
      </c>
      <c r="I212" s="2" t="str">
        <f t="shared" si="20"/>
        <v>  </v>
      </c>
      <c r="J212" s="2">
        <f t="shared" si="19"/>
      </c>
      <c r="K212" s="2">
        <f t="shared" si="23"/>
      </c>
      <c r="L212" s="2">
        <f t="shared" si="21"/>
      </c>
      <c r="M212" s="2">
        <f>IF(A212="","",VLOOKUP(B212,Inscription!B:E,4,FALSE))</f>
      </c>
    </row>
    <row r="213" spans="3:13" ht="12.75">
      <c r="C213" s="2">
        <f t="shared" si="22"/>
      </c>
      <c r="D213" s="4">
        <f>IF(C213="","",VLOOKUP(B213,Inscription!$B$1:$H$642,2,FALSE))</f>
      </c>
      <c r="E213" s="3">
        <f>IF(C213="","",VLOOKUP(B213,Inscription!$B$1:$H$642,3,FALSE))</f>
      </c>
      <c r="F213" s="3">
        <f>IF(C213="","",VLOOKUP(B213,Inscription!$B$1:$H$642,5,FALSE))</f>
      </c>
      <c r="G213" s="3">
        <f>IF(C213="","",VLOOKUP(B213,Inscription!$B$1:$H$642,6,FALSE))</f>
      </c>
      <c r="H213" s="2">
        <f t="shared" si="18"/>
      </c>
      <c r="I213" s="2" t="str">
        <f t="shared" si="20"/>
        <v>  </v>
      </c>
      <c r="J213" s="2">
        <f t="shared" si="19"/>
      </c>
      <c r="K213" s="15">
        <f t="shared" si="23"/>
      </c>
      <c r="L213" s="15">
        <f t="shared" si="21"/>
      </c>
      <c r="M213" s="15">
        <f>IF(A213="","",VLOOKUP(B213,Inscription!B:E,4,FALSE))</f>
      </c>
    </row>
    <row r="214" spans="3:13" ht="12.75">
      <c r="C214" s="2">
        <f t="shared" si="22"/>
      </c>
      <c r="D214" s="4">
        <f>IF(C214="","",VLOOKUP(B214,Inscription!$B$1:$H$642,2,FALSE))</f>
      </c>
      <c r="E214" s="3">
        <f>IF(C214="","",VLOOKUP(B214,Inscription!$B$1:$H$642,3,FALSE))</f>
      </c>
      <c r="F214" s="3">
        <f>IF(C214="","",VLOOKUP(B214,Inscription!$B$1:$H$642,5,FALSE))</f>
      </c>
      <c r="G214" s="3">
        <f>IF(C214="","",VLOOKUP(B214,Inscription!$B$1:$H$642,6,FALSE))</f>
      </c>
      <c r="H214" s="2">
        <f t="shared" si="18"/>
      </c>
      <c r="I214" s="2" t="str">
        <f t="shared" si="20"/>
        <v>  </v>
      </c>
      <c r="J214" s="2">
        <f t="shared" si="19"/>
      </c>
      <c r="K214" s="2">
        <f t="shared" si="23"/>
      </c>
      <c r="L214" s="2">
        <f t="shared" si="21"/>
      </c>
      <c r="M214" s="2">
        <f>IF(A214="","",VLOOKUP(B214,Inscription!B:E,4,FALSE))</f>
      </c>
    </row>
    <row r="215" spans="3:13" ht="12.75">
      <c r="C215" s="2">
        <f t="shared" si="22"/>
      </c>
      <c r="D215" s="4">
        <f>IF(C215="","",VLOOKUP(B215,Inscription!$B$1:$H$642,2,FALSE))</f>
      </c>
      <c r="E215" s="3">
        <f>IF(C215="","",VLOOKUP(B215,Inscription!$B$1:$H$642,3,FALSE))</f>
      </c>
      <c r="F215" s="3">
        <f>IF(C215="","",VLOOKUP(B215,Inscription!$B$1:$H$642,5,FALSE))</f>
      </c>
      <c r="G215" s="3">
        <f>IF(C215="","",VLOOKUP(B215,Inscription!$B$1:$H$642,6,FALSE))</f>
      </c>
      <c r="H215" s="2">
        <f t="shared" si="18"/>
      </c>
      <c r="I215" s="2" t="str">
        <f t="shared" si="20"/>
        <v>  </v>
      </c>
      <c r="J215" s="2">
        <f t="shared" si="19"/>
      </c>
      <c r="K215" s="15">
        <f t="shared" si="23"/>
      </c>
      <c r="L215" s="15">
        <f t="shared" si="21"/>
      </c>
      <c r="M215" s="15">
        <f>IF(A215="","",VLOOKUP(B215,Inscription!B:E,4,FALSE))</f>
      </c>
    </row>
    <row r="216" spans="3:13" ht="12.75">
      <c r="C216" s="2">
        <f t="shared" si="22"/>
      </c>
      <c r="D216" s="4">
        <f>IF(C216="","",VLOOKUP(B216,Inscription!$B$1:$H$642,2,FALSE))</f>
      </c>
      <c r="E216" s="3">
        <f>IF(C216="","",VLOOKUP(B216,Inscription!$B$1:$H$642,3,FALSE))</f>
      </c>
      <c r="F216" s="3">
        <f>IF(C216="","",VLOOKUP(B216,Inscription!$B$1:$H$642,5,FALSE))</f>
      </c>
      <c r="G216" s="3">
        <f>IF(C216="","",VLOOKUP(B216,Inscription!$B$1:$H$642,6,FALSE))</f>
      </c>
      <c r="H216" s="2">
        <f t="shared" si="18"/>
      </c>
      <c r="I216" s="2" t="str">
        <f t="shared" si="20"/>
        <v>  </v>
      </c>
      <c r="J216" s="2">
        <f t="shared" si="19"/>
      </c>
      <c r="K216" s="2">
        <f t="shared" si="23"/>
      </c>
      <c r="L216" s="2">
        <f t="shared" si="21"/>
      </c>
      <c r="M216" s="2">
        <f>IF(A216="","",VLOOKUP(B216,Inscription!B:E,4,FALSE))</f>
      </c>
    </row>
    <row r="217" spans="3:13" ht="12.75">
      <c r="C217" s="2">
        <f t="shared" si="22"/>
      </c>
      <c r="D217" s="4">
        <f>IF(C217="","",VLOOKUP(B217,Inscription!$B$1:$H$642,2,FALSE))</f>
      </c>
      <c r="E217" s="3">
        <f>IF(C217="","",VLOOKUP(B217,Inscription!$B$1:$H$642,3,FALSE))</f>
      </c>
      <c r="F217" s="3">
        <f>IF(C217="","",VLOOKUP(B217,Inscription!$B$1:$H$642,5,FALSE))</f>
      </c>
      <c r="G217" s="3">
        <f>IF(C217="","",VLOOKUP(B217,Inscription!$B$1:$H$642,6,FALSE))</f>
      </c>
      <c r="H217" s="2">
        <f t="shared" si="18"/>
      </c>
      <c r="I217" s="2" t="str">
        <f t="shared" si="20"/>
        <v>  </v>
      </c>
      <c r="J217" s="2">
        <f t="shared" si="19"/>
      </c>
      <c r="K217" s="15">
        <f t="shared" si="23"/>
      </c>
      <c r="L217" s="15">
        <f t="shared" si="21"/>
      </c>
      <c r="M217" s="15">
        <f>IF(A217="","",VLOOKUP(B217,Inscription!B:E,4,FALSE))</f>
      </c>
    </row>
    <row r="218" spans="3:13" ht="12.75">
      <c r="C218" s="2">
        <f t="shared" si="22"/>
      </c>
      <c r="D218" s="4">
        <f>IF(C218="","",VLOOKUP(B218,Inscription!$B$1:$H$642,2,FALSE))</f>
      </c>
      <c r="E218" s="3">
        <f>IF(C218="","",VLOOKUP(B218,Inscription!$B$1:$H$642,3,FALSE))</f>
      </c>
      <c r="F218" s="3">
        <f>IF(C218="","",VLOOKUP(B218,Inscription!$B$1:$H$642,5,FALSE))</f>
      </c>
      <c r="G218" s="3">
        <f>IF(C218="","",VLOOKUP(B218,Inscription!$B$1:$H$642,6,FALSE))</f>
      </c>
      <c r="H218" s="2">
        <f t="shared" si="18"/>
      </c>
      <c r="I218" s="2" t="str">
        <f t="shared" si="20"/>
        <v>  </v>
      </c>
      <c r="J218" s="2">
        <f t="shared" si="19"/>
      </c>
      <c r="K218" s="2">
        <f t="shared" si="23"/>
      </c>
      <c r="L218" s="2">
        <f t="shared" si="21"/>
      </c>
      <c r="M218" s="2">
        <f>IF(A218="","",VLOOKUP(B218,Inscription!B:E,4,FALSE))</f>
      </c>
    </row>
    <row r="219" spans="3:13" ht="12.75">
      <c r="C219" s="2">
        <f t="shared" si="22"/>
      </c>
      <c r="D219" s="4">
        <f>IF(C219="","",VLOOKUP(B219,Inscription!$B$1:$H$642,2,FALSE))</f>
      </c>
      <c r="E219" s="3">
        <f>IF(C219="","",VLOOKUP(B219,Inscription!$B$1:$H$642,3,FALSE))</f>
      </c>
      <c r="F219" s="3">
        <f>IF(C219="","",VLOOKUP(B219,Inscription!$B$1:$H$642,5,FALSE))</f>
      </c>
      <c r="G219" s="3">
        <f>IF(C219="","",VLOOKUP(B219,Inscription!$B$1:$H$642,6,FALSE))</f>
      </c>
      <c r="H219" s="2">
        <f t="shared" si="18"/>
      </c>
      <c r="I219" s="2" t="str">
        <f t="shared" si="20"/>
        <v>  </v>
      </c>
      <c r="J219" s="2">
        <f t="shared" si="19"/>
      </c>
      <c r="K219" s="15">
        <f t="shared" si="23"/>
      </c>
      <c r="L219" s="15">
        <f t="shared" si="21"/>
      </c>
      <c r="M219" s="15">
        <f>IF(A219="","",VLOOKUP(B219,Inscription!B:E,4,FALSE))</f>
      </c>
    </row>
    <row r="220" spans="3:13" ht="12.75">
      <c r="C220" s="2">
        <f t="shared" si="22"/>
      </c>
      <c r="D220" s="4">
        <f>IF(C220="","",VLOOKUP(B220,Inscription!$B$1:$H$642,2,FALSE))</f>
      </c>
      <c r="E220" s="3">
        <f>IF(C220="","",VLOOKUP(B220,Inscription!$B$1:$H$642,3,FALSE))</f>
      </c>
      <c r="F220" s="3">
        <f>IF(C220="","",VLOOKUP(B220,Inscription!$B$1:$H$642,5,FALSE))</f>
      </c>
      <c r="G220" s="3">
        <f>IF(C220="","",VLOOKUP(B220,Inscription!$B$1:$H$642,6,FALSE))</f>
      </c>
      <c r="H220" s="2">
        <f t="shared" si="18"/>
      </c>
      <c r="I220" s="2" t="str">
        <f t="shared" si="20"/>
        <v>  </v>
      </c>
      <c r="J220" s="2">
        <f t="shared" si="19"/>
      </c>
      <c r="K220" s="2">
        <f t="shared" si="23"/>
      </c>
      <c r="L220" s="2">
        <f t="shared" si="21"/>
      </c>
      <c r="M220" s="2">
        <f>IF(A220="","",VLOOKUP(B220,Inscription!B:E,4,FALSE))</f>
      </c>
    </row>
    <row r="221" spans="3:13" ht="12.75">
      <c r="C221" s="2">
        <f t="shared" si="22"/>
      </c>
      <c r="D221" s="4">
        <f>IF(C221="","",VLOOKUP(B221,Inscription!$B$1:$H$642,2,FALSE))</f>
      </c>
      <c r="E221" s="3">
        <f>IF(C221="","",VLOOKUP(B221,Inscription!$B$1:$H$642,3,FALSE))</f>
      </c>
      <c r="F221" s="3">
        <f>IF(C221="","",VLOOKUP(B221,Inscription!$B$1:$H$642,5,FALSE))</f>
      </c>
      <c r="G221" s="3">
        <f>IF(C221="","",VLOOKUP(B221,Inscription!$B$1:$H$642,6,FALSE))</f>
      </c>
      <c r="H221" s="2">
        <f t="shared" si="18"/>
      </c>
      <c r="I221" s="2" t="str">
        <f t="shared" si="20"/>
        <v>  </v>
      </c>
      <c r="J221" s="2">
        <f t="shared" si="19"/>
      </c>
      <c r="K221" s="15">
        <f t="shared" si="23"/>
      </c>
      <c r="L221" s="15">
        <f t="shared" si="21"/>
      </c>
      <c r="M221" s="15">
        <f>IF(A221="","",VLOOKUP(B221,Inscription!B:E,4,FALSE))</f>
      </c>
    </row>
    <row r="222" spans="3:13" ht="12.75">
      <c r="C222" s="2">
        <f t="shared" si="22"/>
      </c>
      <c r="D222" s="4">
        <f>IF(C222="","",VLOOKUP(B222,Inscription!$B$1:$H$642,2,FALSE))</f>
      </c>
      <c r="E222" s="3">
        <f>IF(C222="","",VLOOKUP(B222,Inscription!$B$1:$H$642,3,FALSE))</f>
      </c>
      <c r="F222" s="3">
        <f>IF(C222="","",VLOOKUP(B222,Inscription!$B$1:$H$642,5,FALSE))</f>
      </c>
      <c r="G222" s="3">
        <f>IF(C222="","",VLOOKUP(B222,Inscription!$B$1:$H$642,6,FALSE))</f>
      </c>
      <c r="H222" s="2">
        <f t="shared" si="18"/>
      </c>
      <c r="I222" s="2" t="str">
        <f t="shared" si="20"/>
        <v>  </v>
      </c>
      <c r="J222" s="2">
        <f t="shared" si="19"/>
      </c>
      <c r="K222" s="2">
        <f t="shared" si="23"/>
      </c>
      <c r="L222" s="2">
        <f t="shared" si="21"/>
      </c>
      <c r="M222" s="2">
        <f>IF(A222="","",VLOOKUP(B222,Inscription!B:E,4,FALSE))</f>
      </c>
    </row>
    <row r="223" spans="3:13" ht="12.75">
      <c r="C223" s="2">
        <f t="shared" si="22"/>
      </c>
      <c r="D223" s="4">
        <f>IF(C223="","",VLOOKUP(B223,Inscription!$B$1:$H$642,2,FALSE))</f>
      </c>
      <c r="E223" s="3">
        <f>IF(C223="","",VLOOKUP(B223,Inscription!$B$1:$H$642,3,FALSE))</f>
      </c>
      <c r="F223" s="3">
        <f>IF(C223="","",VLOOKUP(B223,Inscription!$B$1:$H$642,5,FALSE))</f>
      </c>
      <c r="G223" s="3">
        <f>IF(C223="","",VLOOKUP(B223,Inscription!$B$1:$H$642,6,FALSE))</f>
      </c>
      <c r="H223" s="2">
        <f t="shared" si="18"/>
      </c>
      <c r="I223" s="2" t="str">
        <f t="shared" si="20"/>
        <v>  </v>
      </c>
      <c r="J223" s="2">
        <f t="shared" si="19"/>
      </c>
      <c r="K223" s="15">
        <f t="shared" si="23"/>
      </c>
      <c r="L223" s="15">
        <f t="shared" si="21"/>
      </c>
      <c r="M223" s="15">
        <f>IF(A223="","",VLOOKUP(B223,Inscription!B:E,4,FALSE))</f>
      </c>
    </row>
    <row r="224" spans="3:13" ht="12.75">
      <c r="C224" s="2">
        <f t="shared" si="22"/>
      </c>
      <c r="D224" s="4">
        <f>IF(C224="","",VLOOKUP(B224,Inscription!$B$1:$H$642,2,FALSE))</f>
      </c>
      <c r="E224" s="3">
        <f>IF(C224="","",VLOOKUP(B224,Inscription!$B$1:$H$642,3,FALSE))</f>
      </c>
      <c r="F224" s="3">
        <f>IF(C224="","",VLOOKUP(B224,Inscription!$B$1:$H$642,5,FALSE))</f>
      </c>
      <c r="G224" s="3">
        <f>IF(C224="","",VLOOKUP(B224,Inscription!$B$1:$H$642,6,FALSE))</f>
      </c>
      <c r="H224" s="2">
        <f t="shared" si="18"/>
      </c>
      <c r="I224" s="2" t="str">
        <f t="shared" si="20"/>
        <v>  </v>
      </c>
      <c r="J224" s="2">
        <f t="shared" si="19"/>
      </c>
      <c r="K224" s="2">
        <f t="shared" si="23"/>
      </c>
      <c r="L224" s="2">
        <f t="shared" si="21"/>
      </c>
      <c r="M224" s="2">
        <f>IF(A224="","",VLOOKUP(B224,Inscription!B:E,4,FALSE))</f>
      </c>
    </row>
    <row r="225" spans="3:13" ht="12.75">
      <c r="C225" s="2">
        <f t="shared" si="22"/>
      </c>
      <c r="D225" s="4">
        <f>IF(C225="","",VLOOKUP(B225,Inscription!$B$1:$H$642,2,FALSE))</f>
      </c>
      <c r="E225" s="3">
        <f>IF(C225="","",VLOOKUP(B225,Inscription!$B$1:$H$642,3,FALSE))</f>
      </c>
      <c r="F225" s="3">
        <f>IF(C225="","",VLOOKUP(B225,Inscription!$B$1:$H$642,5,FALSE))</f>
      </c>
      <c r="G225" s="3">
        <f>IF(C225="","",VLOOKUP(B225,Inscription!$B$1:$H$642,6,FALSE))</f>
      </c>
      <c r="H225" s="2">
        <f t="shared" si="18"/>
      </c>
      <c r="I225" s="2" t="str">
        <f t="shared" si="20"/>
        <v>  </v>
      </c>
      <c r="J225" s="2">
        <f t="shared" si="19"/>
      </c>
      <c r="K225" s="15">
        <f t="shared" si="23"/>
      </c>
      <c r="L225" s="15">
        <f t="shared" si="21"/>
      </c>
      <c r="M225" s="15">
        <f>IF(A225="","",VLOOKUP(B225,Inscription!B:E,4,FALSE))</f>
      </c>
    </row>
    <row r="226" spans="3:13" ht="12.75">
      <c r="C226" s="2">
        <f t="shared" si="22"/>
      </c>
      <c r="D226" s="4">
        <f>IF(C226="","",VLOOKUP(B226,Inscription!$B$1:$H$642,2,FALSE))</f>
      </c>
      <c r="E226" s="3">
        <f>IF(C226="","",VLOOKUP(B226,Inscription!$B$1:$H$642,3,FALSE))</f>
      </c>
      <c r="F226" s="3">
        <f>IF(C226="","",VLOOKUP(B226,Inscription!$B$1:$H$642,5,FALSE))</f>
      </c>
      <c r="G226" s="3">
        <f>IF(C226="","",VLOOKUP(B226,Inscription!$B$1:$H$642,6,FALSE))</f>
      </c>
      <c r="H226" s="2">
        <f t="shared" si="18"/>
      </c>
      <c r="I226" s="2" t="str">
        <f t="shared" si="20"/>
        <v>  </v>
      </c>
      <c r="J226" s="2">
        <f t="shared" si="19"/>
      </c>
      <c r="K226" s="2">
        <f t="shared" si="23"/>
      </c>
      <c r="L226" s="2">
        <f t="shared" si="21"/>
      </c>
      <c r="M226" s="2">
        <f>IF(A226="","",VLOOKUP(B226,Inscription!B:E,4,FALSE))</f>
      </c>
    </row>
    <row r="227" spans="3:13" ht="12.75">
      <c r="C227" s="2">
        <f t="shared" si="22"/>
      </c>
      <c r="D227" s="4">
        <f>IF(C227="","",VLOOKUP(B227,Inscription!$B$1:$H$642,2,FALSE))</f>
      </c>
      <c r="E227" s="3">
        <f>IF(C227="","",VLOOKUP(B227,Inscription!$B$1:$H$642,3,FALSE))</f>
      </c>
      <c r="F227" s="3">
        <f>IF(C227="","",VLOOKUP(B227,Inscription!$B$1:$H$642,5,FALSE))</f>
      </c>
      <c r="G227" s="3">
        <f>IF(C227="","",VLOOKUP(B227,Inscription!$B$1:$H$642,6,FALSE))</f>
      </c>
      <c r="H227" s="2">
        <f t="shared" si="18"/>
      </c>
      <c r="I227" s="2" t="str">
        <f t="shared" si="20"/>
        <v>  </v>
      </c>
      <c r="J227" s="2">
        <f t="shared" si="19"/>
      </c>
      <c r="K227" s="15">
        <f t="shared" si="23"/>
      </c>
      <c r="L227" s="15">
        <f t="shared" si="21"/>
      </c>
      <c r="M227" s="15">
        <f>IF(A227="","",VLOOKUP(B227,Inscription!B:E,4,FALSE))</f>
      </c>
    </row>
    <row r="228" spans="3:13" ht="12.75">
      <c r="C228" s="2">
        <f t="shared" si="22"/>
      </c>
      <c r="D228" s="4">
        <f>IF(C228="","",VLOOKUP(B228,Inscription!$B$1:$H$642,2,FALSE))</f>
      </c>
      <c r="E228" s="3">
        <f>IF(C228="","",VLOOKUP(B228,Inscription!$B$1:$H$642,3,FALSE))</f>
      </c>
      <c r="F228" s="3">
        <f>IF(C228="","",VLOOKUP(B228,Inscription!$B$1:$H$642,5,FALSE))</f>
      </c>
      <c r="G228" s="3">
        <f>IF(C228="","",VLOOKUP(B228,Inscription!$B$1:$H$642,6,FALSE))</f>
      </c>
      <c r="H228" s="2">
        <f t="shared" si="18"/>
      </c>
      <c r="I228" s="2" t="str">
        <f t="shared" si="20"/>
        <v>  </v>
      </c>
      <c r="J228" s="2">
        <f t="shared" si="19"/>
      </c>
      <c r="K228" s="2">
        <f t="shared" si="23"/>
      </c>
      <c r="L228" s="2">
        <f t="shared" si="21"/>
      </c>
      <c r="M228" s="2">
        <f>IF(A228="","",VLOOKUP(B228,Inscription!B:E,4,FALSE))</f>
      </c>
    </row>
    <row r="229" spans="3:13" ht="12.75">
      <c r="C229" s="2">
        <f t="shared" si="22"/>
      </c>
      <c r="D229" s="4">
        <f>IF(C229="","",VLOOKUP(B229,Inscription!$B$1:$H$642,2,FALSE))</f>
      </c>
      <c r="E229" s="3">
        <f>IF(C229="","",VLOOKUP(B229,Inscription!$B$1:$H$642,3,FALSE))</f>
      </c>
      <c r="F229" s="3">
        <f>IF(C229="","",VLOOKUP(B229,Inscription!$B$1:$H$642,5,FALSE))</f>
      </c>
      <c r="G229" s="3">
        <f>IF(C229="","",VLOOKUP(B229,Inscription!$B$1:$H$642,6,FALSE))</f>
      </c>
      <c r="H229" s="2">
        <f t="shared" si="18"/>
      </c>
      <c r="I229" s="2" t="str">
        <f t="shared" si="20"/>
        <v>  </v>
      </c>
      <c r="J229" s="2">
        <f t="shared" si="19"/>
      </c>
      <c r="K229" s="15">
        <f t="shared" si="23"/>
      </c>
      <c r="L229" s="15">
        <f t="shared" si="21"/>
      </c>
      <c r="M229" s="15">
        <f>IF(A229="","",VLOOKUP(B229,Inscription!B:E,4,FALSE))</f>
      </c>
    </row>
    <row r="230" spans="3:13" ht="12.75">
      <c r="C230" s="2">
        <f t="shared" si="22"/>
      </c>
      <c r="D230" s="4">
        <f>IF(C230="","",VLOOKUP(B230,Inscription!$B$1:$H$642,2,FALSE))</f>
      </c>
      <c r="E230" s="3">
        <f>IF(C230="","",VLOOKUP(B230,Inscription!$B$1:$H$642,3,FALSE))</f>
      </c>
      <c r="F230" s="3">
        <f>IF(C230="","",VLOOKUP(B230,Inscription!$B$1:$H$642,5,FALSE))</f>
      </c>
      <c r="G230" s="3">
        <f>IF(C230="","",VLOOKUP(B230,Inscription!$B$1:$H$642,6,FALSE))</f>
      </c>
      <c r="H230" s="2">
        <f t="shared" si="18"/>
      </c>
      <c r="I230" s="2" t="str">
        <f t="shared" si="20"/>
        <v>  </v>
      </c>
      <c r="J230" s="2">
        <f t="shared" si="19"/>
      </c>
      <c r="K230" s="2">
        <f t="shared" si="23"/>
      </c>
      <c r="L230" s="2">
        <f t="shared" si="21"/>
      </c>
      <c r="M230" s="2">
        <f>IF(A230="","",VLOOKUP(B230,Inscription!B:E,4,FALSE))</f>
      </c>
    </row>
    <row r="231" spans="3:13" ht="12.75">
      <c r="C231" s="2">
        <f t="shared" si="22"/>
      </c>
      <c r="D231" s="4">
        <f>IF(C231="","",VLOOKUP(B231,Inscription!$B$1:$H$642,2,FALSE))</f>
      </c>
      <c r="E231" s="3">
        <f>IF(C231="","",VLOOKUP(B231,Inscription!$B$1:$H$642,3,FALSE))</f>
      </c>
      <c r="F231" s="3">
        <f>IF(C231="","",VLOOKUP(B231,Inscription!$B$1:$H$642,5,FALSE))</f>
      </c>
      <c r="G231" s="3">
        <f>IF(C231="","",VLOOKUP(B231,Inscription!$B$1:$H$642,6,FALSE))</f>
      </c>
      <c r="H231" s="2">
        <f t="shared" si="18"/>
      </c>
      <c r="I231" s="2" t="str">
        <f t="shared" si="20"/>
        <v>  </v>
      </c>
      <c r="J231" s="2">
        <f t="shared" si="19"/>
      </c>
      <c r="K231" s="15">
        <f t="shared" si="23"/>
      </c>
      <c r="L231" s="15">
        <f t="shared" si="21"/>
      </c>
      <c r="M231" s="15">
        <f>IF(A231="","",VLOOKUP(B231,Inscription!B:E,4,FALSE))</f>
      </c>
    </row>
    <row r="232" spans="3:13" ht="12.75">
      <c r="C232" s="2">
        <f t="shared" si="22"/>
      </c>
      <c r="D232" s="4">
        <f>IF(C232="","",VLOOKUP(B232,Inscription!$B$1:$H$642,2,FALSE))</f>
      </c>
      <c r="E232" s="3">
        <f>IF(C232="","",VLOOKUP(B232,Inscription!$B$1:$H$642,3,FALSE))</f>
      </c>
      <c r="F232" s="3">
        <f>IF(C232="","",VLOOKUP(B232,Inscription!$B$1:$H$642,5,FALSE))</f>
      </c>
      <c r="G232" s="3">
        <f>IF(C232="","",VLOOKUP(B232,Inscription!$B$1:$H$642,6,FALSE))</f>
      </c>
      <c r="H232" s="2">
        <f t="shared" si="18"/>
      </c>
      <c r="I232" s="2" t="str">
        <f t="shared" si="20"/>
        <v>  </v>
      </c>
      <c r="J232" s="2">
        <f t="shared" si="19"/>
      </c>
      <c r="K232" s="2">
        <f t="shared" si="23"/>
      </c>
      <c r="L232" s="2">
        <f t="shared" si="21"/>
      </c>
      <c r="M232" s="2">
        <f>IF(A232="","",VLOOKUP(B232,Inscription!B:E,4,FALSE))</f>
      </c>
    </row>
    <row r="233" spans="3:13" ht="12.75">
      <c r="C233" s="2">
        <f t="shared" si="22"/>
      </c>
      <c r="D233" s="4">
        <f>IF(C233="","",VLOOKUP(B233,Inscription!$B$1:$H$642,2,FALSE))</f>
      </c>
      <c r="E233" s="3">
        <f>IF(C233="","",VLOOKUP(B233,Inscription!$B$1:$H$642,3,FALSE))</f>
      </c>
      <c r="F233" s="3">
        <f>IF(C233="","",VLOOKUP(B233,Inscription!$B$1:$H$642,5,FALSE))</f>
      </c>
      <c r="G233" s="3">
        <f>IF(C233="","",VLOOKUP(B233,Inscription!$B$1:$H$642,6,FALSE))</f>
      </c>
      <c r="H233" s="2">
        <f t="shared" si="18"/>
      </c>
      <c r="I233" s="2" t="str">
        <f t="shared" si="20"/>
        <v>  </v>
      </c>
      <c r="J233" s="2">
        <f t="shared" si="19"/>
      </c>
      <c r="K233" s="15">
        <f t="shared" si="23"/>
      </c>
      <c r="L233" s="15">
        <f t="shared" si="21"/>
      </c>
      <c r="M233" s="15">
        <f>IF(A233="","",VLOOKUP(B233,Inscription!B:E,4,FALSE))</f>
      </c>
    </row>
    <row r="234" spans="3:13" ht="12.75">
      <c r="C234" s="2">
        <f t="shared" si="22"/>
      </c>
      <c r="D234" s="4">
        <f>IF(C234="","",VLOOKUP(B234,Inscription!$B$1:$H$642,2,FALSE))</f>
      </c>
      <c r="E234" s="3">
        <f>IF(C234="","",VLOOKUP(B234,Inscription!$B$1:$H$642,3,FALSE))</f>
      </c>
      <c r="F234" s="3">
        <f>IF(C234="","",VLOOKUP(B234,Inscription!$B$1:$H$642,5,FALSE))</f>
      </c>
      <c r="G234" s="3">
        <f>IF(C234="","",VLOOKUP(B234,Inscription!$B$1:$H$642,6,FALSE))</f>
      </c>
      <c r="H234" s="2">
        <f t="shared" si="18"/>
      </c>
      <c r="I234" s="2" t="str">
        <f t="shared" si="20"/>
        <v>  </v>
      </c>
      <c r="J234" s="2">
        <f t="shared" si="19"/>
      </c>
      <c r="K234" s="2">
        <f t="shared" si="23"/>
      </c>
      <c r="L234" s="2">
        <f t="shared" si="21"/>
      </c>
      <c r="M234" s="2">
        <f>IF(A234="","",VLOOKUP(B234,Inscription!B:E,4,FALSE))</f>
      </c>
    </row>
    <row r="235" spans="3:13" ht="12.75">
      <c r="C235" s="2">
        <f t="shared" si="22"/>
      </c>
      <c r="D235" s="4">
        <f>IF(C235="","",VLOOKUP(B235,Inscription!$B$1:$H$642,2,FALSE))</f>
      </c>
      <c r="E235" s="3">
        <f>IF(C235="","",VLOOKUP(B235,Inscription!$B$1:$H$642,3,FALSE))</f>
      </c>
      <c r="F235" s="3">
        <f>IF(C235="","",VLOOKUP(B235,Inscription!$B$1:$H$642,5,FALSE))</f>
      </c>
      <c r="G235" s="3">
        <f>IF(C235="","",VLOOKUP(B235,Inscription!$B$1:$H$642,6,FALSE))</f>
      </c>
      <c r="H235" s="2">
        <f t="shared" si="18"/>
      </c>
      <c r="I235" s="2" t="str">
        <f t="shared" si="20"/>
        <v>  </v>
      </c>
      <c r="J235" s="2">
        <f t="shared" si="19"/>
      </c>
      <c r="K235" s="15">
        <f t="shared" si="23"/>
      </c>
      <c r="L235" s="15">
        <f t="shared" si="21"/>
      </c>
      <c r="M235" s="15">
        <f>IF(A235="","",VLOOKUP(B235,Inscription!B:E,4,FALSE))</f>
      </c>
    </row>
    <row r="236" spans="3:13" ht="12.75">
      <c r="C236" s="2">
        <f t="shared" si="22"/>
      </c>
      <c r="D236" s="4">
        <f>IF(C236="","",VLOOKUP(B236,Inscription!$B$1:$H$642,2,FALSE))</f>
      </c>
      <c r="E236" s="3">
        <f>IF(C236="","",VLOOKUP(B236,Inscription!$B$1:$H$642,3,FALSE))</f>
      </c>
      <c r="F236" s="3">
        <f>IF(C236="","",VLOOKUP(B236,Inscription!$B$1:$H$642,5,FALSE))</f>
      </c>
      <c r="G236" s="3">
        <f>IF(C236="","",VLOOKUP(B236,Inscription!$B$1:$H$642,6,FALSE))</f>
      </c>
      <c r="H236" s="2">
        <f t="shared" si="18"/>
      </c>
      <c r="I236" s="2" t="str">
        <f t="shared" si="20"/>
        <v>  </v>
      </c>
      <c r="J236" s="2">
        <f t="shared" si="19"/>
      </c>
      <c r="K236" s="2">
        <f t="shared" si="23"/>
      </c>
      <c r="L236" s="2">
        <f t="shared" si="21"/>
      </c>
      <c r="M236" s="2">
        <f>IF(A236="","",VLOOKUP(B236,Inscription!B:E,4,FALSE))</f>
      </c>
    </row>
    <row r="237" spans="3:13" ht="12.75">
      <c r="C237" s="2">
        <f t="shared" si="22"/>
      </c>
      <c r="D237" s="4">
        <f>IF(C237="","",VLOOKUP(B237,Inscription!$B$1:$H$642,2,FALSE))</f>
      </c>
      <c r="E237" s="3">
        <f>IF(C237="","",VLOOKUP(B237,Inscription!$B$1:$H$642,3,FALSE))</f>
      </c>
      <c r="F237" s="3">
        <f>IF(C237="","",VLOOKUP(B237,Inscription!$B$1:$H$642,5,FALSE))</f>
      </c>
      <c r="G237" s="3">
        <f>IF(C237="","",VLOOKUP(B237,Inscription!$B$1:$H$642,6,FALSE))</f>
      </c>
      <c r="H237" s="2">
        <f t="shared" si="18"/>
      </c>
      <c r="I237" s="2" t="str">
        <f t="shared" si="20"/>
        <v>  </v>
      </c>
      <c r="J237" s="2">
        <f t="shared" si="19"/>
      </c>
      <c r="K237" s="15">
        <f t="shared" si="23"/>
      </c>
      <c r="L237" s="15">
        <f t="shared" si="21"/>
      </c>
      <c r="M237" s="15">
        <f>IF(A237="","",VLOOKUP(B237,Inscription!B:E,4,FALSE))</f>
      </c>
    </row>
    <row r="238" spans="3:13" ht="12.75">
      <c r="C238" s="2">
        <f t="shared" si="22"/>
      </c>
      <c r="D238" s="4">
        <f>IF(C238="","",VLOOKUP(B238,Inscription!$B$1:$H$642,2,FALSE))</f>
      </c>
      <c r="E238" s="3">
        <f>IF(C238="","",VLOOKUP(B238,Inscription!$B$1:$H$642,3,FALSE))</f>
      </c>
      <c r="F238" s="3">
        <f>IF(C238="","",VLOOKUP(B238,Inscription!$B$1:$H$642,5,FALSE))</f>
      </c>
      <c r="G238" s="3">
        <f>IF(C238="","",VLOOKUP(B238,Inscription!$B$1:$H$642,6,FALSE))</f>
      </c>
      <c r="H238" s="2">
        <f t="shared" si="18"/>
      </c>
      <c r="I238" s="2" t="str">
        <f t="shared" si="20"/>
        <v>  </v>
      </c>
      <c r="J238" s="2">
        <f t="shared" si="19"/>
      </c>
      <c r="K238" s="2">
        <f t="shared" si="23"/>
      </c>
      <c r="L238" s="2">
        <f t="shared" si="21"/>
      </c>
      <c r="M238" s="2">
        <f>IF(A238="","",VLOOKUP(B238,Inscription!B:E,4,FALSE))</f>
      </c>
    </row>
    <row r="239" spans="3:13" ht="12.75">
      <c r="C239" s="2">
        <f t="shared" si="22"/>
      </c>
      <c r="D239" s="4">
        <f>IF(C239="","",VLOOKUP(B239,Inscription!$B$1:$H$642,2,FALSE))</f>
      </c>
      <c r="E239" s="3">
        <f>IF(C239="","",VLOOKUP(B239,Inscription!$B$1:$H$642,3,FALSE))</f>
      </c>
      <c r="F239" s="3">
        <f>IF(C239="","",VLOOKUP(B239,Inscription!$B$1:$H$642,5,FALSE))</f>
      </c>
      <c r="G239" s="3">
        <f>IF(C239="","",VLOOKUP(B239,Inscription!$B$1:$H$642,6,FALSE))</f>
      </c>
      <c r="H239" s="2">
        <f t="shared" si="18"/>
      </c>
      <c r="I239" s="2" t="str">
        <f t="shared" si="20"/>
        <v>  </v>
      </c>
      <c r="J239" s="2">
        <f t="shared" si="19"/>
      </c>
      <c r="K239" s="15">
        <f t="shared" si="23"/>
      </c>
      <c r="L239" s="15">
        <f t="shared" si="21"/>
      </c>
      <c r="M239" s="15">
        <f>IF(A239="","",VLOOKUP(B239,Inscription!B:E,4,FALSE))</f>
      </c>
    </row>
    <row r="240" spans="3:13" ht="12.75">
      <c r="C240" s="2">
        <f t="shared" si="22"/>
      </c>
      <c r="D240" s="4">
        <f>IF(C240="","",VLOOKUP(B240,Inscription!$B$1:$H$642,2,FALSE))</f>
      </c>
      <c r="E240" s="3">
        <f>IF(C240="","",VLOOKUP(B240,Inscription!$B$1:$H$642,3,FALSE))</f>
      </c>
      <c r="F240" s="3">
        <f>IF(C240="","",VLOOKUP(B240,Inscription!$B$1:$H$642,5,FALSE))</f>
      </c>
      <c r="G240" s="3">
        <f>IF(C240="","",VLOOKUP(B240,Inscription!$B$1:$H$642,6,FALSE))</f>
      </c>
      <c r="H240" s="2">
        <f t="shared" si="18"/>
      </c>
      <c r="I240" s="2" t="str">
        <f t="shared" si="20"/>
        <v>  </v>
      </c>
      <c r="J240" s="2">
        <f t="shared" si="19"/>
      </c>
      <c r="K240" s="2">
        <f t="shared" si="23"/>
      </c>
      <c r="L240" s="2">
        <f t="shared" si="21"/>
      </c>
      <c r="M240" s="2">
        <f>IF(A240="","",VLOOKUP(B240,Inscription!B:E,4,FALSE))</f>
      </c>
    </row>
    <row r="241" spans="3:13" ht="12.75">
      <c r="C241" s="2">
        <f t="shared" si="22"/>
      </c>
      <c r="D241" s="4">
        <f>IF(C241="","",VLOOKUP(B241,Inscription!$B$1:$H$642,2,FALSE))</f>
      </c>
      <c r="E241" s="3">
        <f>IF(C241="","",VLOOKUP(B241,Inscription!$B$1:$H$642,3,FALSE))</f>
      </c>
      <c r="F241" s="3">
        <f>IF(C241="","",VLOOKUP(B241,Inscription!$B$1:$H$642,5,FALSE))</f>
      </c>
      <c r="G241" s="3">
        <f>IF(C241="","",VLOOKUP(B241,Inscription!$B$1:$H$642,6,FALSE))</f>
      </c>
      <c r="H241" s="2">
        <f t="shared" si="18"/>
      </c>
      <c r="I241" s="2" t="str">
        <f t="shared" si="20"/>
        <v>  </v>
      </c>
      <c r="J241" s="2">
        <f t="shared" si="19"/>
      </c>
      <c r="K241" s="15">
        <f t="shared" si="23"/>
      </c>
      <c r="L241" s="15">
        <f t="shared" si="21"/>
      </c>
      <c r="M241" s="15">
        <f>IF(A241="","",VLOOKUP(B241,Inscription!B:E,4,FALSE))</f>
      </c>
    </row>
    <row r="242" spans="3:13" ht="12.75">
      <c r="C242" s="2">
        <f t="shared" si="22"/>
      </c>
      <c r="D242" s="4">
        <f>IF(C242="","",VLOOKUP(B242,Inscription!$B$1:$H$642,2,FALSE))</f>
      </c>
      <c r="E242" s="3">
        <f>IF(C242="","",VLOOKUP(B242,Inscription!$B$1:$H$642,3,FALSE))</f>
      </c>
      <c r="F242" s="3">
        <f>IF(C242="","",VLOOKUP(B242,Inscription!$B$1:$H$642,5,FALSE))</f>
      </c>
      <c r="G242" s="3">
        <f>IF(C242="","",VLOOKUP(B242,Inscription!$B$1:$H$642,6,FALSE))</f>
      </c>
      <c r="H242" s="2">
        <f t="shared" si="18"/>
      </c>
      <c r="I242" s="2" t="str">
        <f t="shared" si="20"/>
        <v>  </v>
      </c>
      <c r="J242" s="2">
        <f t="shared" si="19"/>
      </c>
      <c r="K242" s="2">
        <f t="shared" si="23"/>
      </c>
      <c r="L242" s="2">
        <f t="shared" si="21"/>
      </c>
      <c r="M242" s="2">
        <f>IF(A242="","",VLOOKUP(B242,Inscription!B:E,4,FALSE))</f>
      </c>
    </row>
    <row r="243" spans="3:13" ht="12.75">
      <c r="C243" s="2">
        <f t="shared" si="22"/>
      </c>
      <c r="D243" s="4">
        <f>IF(C243="","",VLOOKUP(B243,Inscription!$B$1:$H$642,2,FALSE))</f>
      </c>
      <c r="E243" s="3">
        <f>IF(C243="","",VLOOKUP(B243,Inscription!$B$1:$H$642,3,FALSE))</f>
      </c>
      <c r="F243" s="3">
        <f>IF(C243="","",VLOOKUP(B243,Inscription!$B$1:$H$642,5,FALSE))</f>
      </c>
      <c r="G243" s="3">
        <f>IF(C243="","",VLOOKUP(B243,Inscription!$B$1:$H$642,6,FALSE))</f>
      </c>
      <c r="H243" s="2">
        <f t="shared" si="18"/>
      </c>
      <c r="I243" s="2" t="str">
        <f t="shared" si="20"/>
        <v>  </v>
      </c>
      <c r="J243" s="2">
        <f t="shared" si="19"/>
      </c>
      <c r="K243" s="15">
        <f t="shared" si="23"/>
      </c>
      <c r="L243" s="15">
        <f t="shared" si="21"/>
      </c>
      <c r="M243" s="15">
        <f>IF(A243="","",VLOOKUP(B243,Inscription!B:E,4,FALSE))</f>
      </c>
    </row>
    <row r="244" spans="3:13" ht="12.75">
      <c r="C244" s="2">
        <f t="shared" si="22"/>
      </c>
      <c r="D244" s="4">
        <f>IF(C244="","",VLOOKUP(B244,Inscription!$B$1:$H$642,2,FALSE))</f>
      </c>
      <c r="E244" s="3">
        <f>IF(C244="","",VLOOKUP(B244,Inscription!$B$1:$H$642,3,FALSE))</f>
      </c>
      <c r="F244" s="3">
        <f>IF(C244="","",VLOOKUP(B244,Inscription!$B$1:$H$642,5,FALSE))</f>
      </c>
      <c r="G244" s="3">
        <f>IF(C244="","",VLOOKUP(B244,Inscription!$B$1:$H$642,6,FALSE))</f>
      </c>
      <c r="H244" s="2">
        <f t="shared" si="18"/>
      </c>
      <c r="I244" s="2" t="str">
        <f t="shared" si="20"/>
        <v>  </v>
      </c>
      <c r="J244" s="2">
        <f t="shared" si="19"/>
      </c>
      <c r="K244" s="2">
        <f t="shared" si="23"/>
      </c>
      <c r="L244" s="2">
        <f t="shared" si="21"/>
      </c>
      <c r="M244" s="2">
        <f>IF(A244="","",VLOOKUP(B244,Inscription!B:E,4,FALSE))</f>
      </c>
    </row>
    <row r="245" spans="3:13" ht="12.75">
      <c r="C245" s="2">
        <f t="shared" si="22"/>
      </c>
      <c r="D245" s="4">
        <f>IF(C245="","",VLOOKUP(B245,Inscription!$B$1:$H$642,2,FALSE))</f>
      </c>
      <c r="E245" s="3">
        <f>IF(C245="","",VLOOKUP(B245,Inscription!$B$1:$H$642,3,FALSE))</f>
      </c>
      <c r="F245" s="3">
        <f>IF(C245="","",VLOOKUP(B245,Inscription!$B$1:$H$642,5,FALSE))</f>
      </c>
      <c r="G245" s="3">
        <f>IF(C245="","",VLOOKUP(B245,Inscription!$B$1:$H$642,6,FALSE))</f>
      </c>
      <c r="H245" s="2">
        <f t="shared" si="18"/>
      </c>
      <c r="I245" s="2" t="str">
        <f t="shared" si="20"/>
        <v>  </v>
      </c>
      <c r="J245" s="2">
        <f t="shared" si="19"/>
      </c>
      <c r="K245" s="15">
        <f t="shared" si="23"/>
      </c>
      <c r="L245" s="15">
        <f t="shared" si="21"/>
      </c>
      <c r="M245" s="15">
        <f>IF(A245="","",VLOOKUP(B245,Inscription!B:E,4,FALSE))</f>
      </c>
    </row>
    <row r="246" spans="3:13" ht="12.75">
      <c r="C246" s="2">
        <f t="shared" si="22"/>
      </c>
      <c r="D246" s="4">
        <f>IF(C246="","",VLOOKUP(B246,Inscription!$B$1:$H$642,2,FALSE))</f>
      </c>
      <c r="E246" s="3">
        <f>IF(C246="","",VLOOKUP(B246,Inscription!$B$1:$H$642,3,FALSE))</f>
      </c>
      <c r="F246" s="3">
        <f>IF(C246="","",VLOOKUP(B246,Inscription!$B$1:$H$642,5,FALSE))</f>
      </c>
      <c r="G246" s="3">
        <f>IF(C246="","",VLOOKUP(B246,Inscription!$B$1:$H$642,6,FALSE))</f>
      </c>
      <c r="H246" s="2">
        <f t="shared" si="18"/>
      </c>
      <c r="I246" s="2" t="str">
        <f t="shared" si="20"/>
        <v>  </v>
      </c>
      <c r="J246" s="2">
        <f t="shared" si="19"/>
      </c>
      <c r="K246" s="2">
        <f t="shared" si="23"/>
      </c>
      <c r="L246" s="2">
        <f t="shared" si="21"/>
      </c>
      <c r="M246" s="2">
        <f>IF(A246="","",VLOOKUP(B246,Inscription!B:E,4,FALSE))</f>
      </c>
    </row>
    <row r="247" spans="3:13" ht="12.75">
      <c r="C247" s="2">
        <f t="shared" si="22"/>
      </c>
      <c r="D247" s="4">
        <f>IF(C247="","",VLOOKUP(B247,Inscription!$B$1:$H$642,2,FALSE))</f>
      </c>
      <c r="E247" s="3">
        <f>IF(C247="","",VLOOKUP(B247,Inscription!$B$1:$H$642,3,FALSE))</f>
      </c>
      <c r="F247" s="3">
        <f>IF(C247="","",VLOOKUP(B247,Inscription!$B$1:$H$642,5,FALSE))</f>
      </c>
      <c r="G247" s="3">
        <f>IF(C247="","",VLOOKUP(B247,Inscription!$B$1:$H$642,6,FALSE))</f>
      </c>
      <c r="H247" s="2">
        <f t="shared" si="18"/>
      </c>
      <c r="I247" s="2" t="str">
        <f t="shared" si="20"/>
        <v>  </v>
      </c>
      <c r="J247" s="2">
        <f t="shared" si="19"/>
      </c>
      <c r="K247" s="15">
        <f t="shared" si="23"/>
      </c>
      <c r="L247" s="15">
        <f t="shared" si="21"/>
      </c>
      <c r="M247" s="15">
        <f>IF(A247="","",VLOOKUP(B247,Inscription!B:E,4,FALSE))</f>
      </c>
    </row>
    <row r="248" spans="3:13" ht="12.75">
      <c r="C248" s="2">
        <f t="shared" si="22"/>
      </c>
      <c r="D248" s="4">
        <f>IF(C248="","",VLOOKUP(B248,Inscription!$B$1:$H$642,2,FALSE))</f>
      </c>
      <c r="E248" s="3">
        <f>IF(C248="","",VLOOKUP(B248,Inscription!$B$1:$H$642,3,FALSE))</f>
      </c>
      <c r="F248" s="3">
        <f>IF(C248="","",VLOOKUP(B248,Inscription!$B$1:$H$642,5,FALSE))</f>
      </c>
      <c r="G248" s="3">
        <f>IF(C248="","",VLOOKUP(B248,Inscription!$B$1:$H$642,6,FALSE))</f>
      </c>
      <c r="H248" s="2">
        <f t="shared" si="18"/>
      </c>
      <c r="I248" s="2" t="str">
        <f t="shared" si="20"/>
        <v>  </v>
      </c>
      <c r="J248" s="2">
        <f t="shared" si="19"/>
      </c>
      <c r="K248" s="2">
        <f t="shared" si="23"/>
      </c>
      <c r="L248" s="2">
        <f t="shared" si="21"/>
      </c>
      <c r="M248" s="2">
        <f>IF(A248="","",VLOOKUP(B248,Inscription!B:E,4,FALSE))</f>
      </c>
    </row>
    <row r="249" spans="3:13" ht="12.75">
      <c r="C249" s="2">
        <f t="shared" si="22"/>
      </c>
      <c r="D249" s="4">
        <f>IF(C249="","",VLOOKUP(B249,Inscription!$B$1:$H$642,2,FALSE))</f>
      </c>
      <c r="E249" s="3">
        <f>IF(C249="","",VLOOKUP(B249,Inscription!$B$1:$H$642,3,FALSE))</f>
      </c>
      <c r="F249" s="3">
        <f>IF(C249="","",VLOOKUP(B249,Inscription!$B$1:$H$642,5,FALSE))</f>
      </c>
      <c r="G249" s="3">
        <f>IF(C249="","",VLOOKUP(B249,Inscription!$B$1:$H$642,6,FALSE))</f>
      </c>
      <c r="H249" s="2">
        <f t="shared" si="18"/>
      </c>
      <c r="I249" s="2" t="str">
        <f t="shared" si="20"/>
        <v>  </v>
      </c>
      <c r="J249" s="2">
        <f t="shared" si="19"/>
      </c>
      <c r="K249" s="15">
        <f t="shared" si="23"/>
      </c>
      <c r="L249" s="15">
        <f t="shared" si="21"/>
      </c>
      <c r="M249" s="15">
        <f>IF(A249="","",VLOOKUP(B249,Inscription!B:E,4,FALSE))</f>
      </c>
    </row>
    <row r="250" spans="3:13" ht="12.75">
      <c r="C250" s="2">
        <f t="shared" si="22"/>
      </c>
      <c r="D250" s="4">
        <f>IF(C250="","",VLOOKUP(B250,Inscription!$B$1:$H$642,2,FALSE))</f>
      </c>
      <c r="E250" s="3">
        <f>IF(C250="","",VLOOKUP(B250,Inscription!$B$1:$H$642,3,FALSE))</f>
      </c>
      <c r="F250" s="3">
        <f>IF(C250="","",VLOOKUP(B250,Inscription!$B$1:$H$642,5,FALSE))</f>
      </c>
      <c r="G250" s="3">
        <f>IF(C250="","",VLOOKUP(B250,Inscription!$B$1:$H$642,6,FALSE))</f>
      </c>
      <c r="H250" s="2">
        <f t="shared" si="18"/>
      </c>
      <c r="I250" s="2" t="str">
        <f t="shared" si="20"/>
        <v>  </v>
      </c>
      <c r="J250" s="2">
        <f t="shared" si="19"/>
      </c>
      <c r="K250" s="2">
        <f t="shared" si="23"/>
      </c>
      <c r="L250" s="2">
        <f t="shared" si="21"/>
      </c>
      <c r="M250" s="2">
        <f>IF(A250="","",VLOOKUP(B250,Inscription!B:E,4,FALSE))</f>
      </c>
    </row>
    <row r="251" spans="3:13" ht="12.75">
      <c r="C251" s="2">
        <f t="shared" si="22"/>
      </c>
      <c r="D251" s="4">
        <f>IF(C251="","",VLOOKUP(B251,Inscription!$B$1:$H$642,2,FALSE))</f>
      </c>
      <c r="E251" s="3">
        <f>IF(C251="","",VLOOKUP(B251,Inscription!$B$1:$H$642,3,FALSE))</f>
      </c>
      <c r="F251" s="3">
        <f>IF(C251="","",VLOOKUP(B251,Inscription!$B$1:$H$642,5,FALSE))</f>
      </c>
      <c r="G251" s="3">
        <f>IF(C251="","",VLOOKUP(B251,Inscription!$B$1:$H$642,6,FALSE))</f>
      </c>
      <c r="H251" s="2">
        <f t="shared" si="18"/>
      </c>
      <c r="I251" s="2" t="str">
        <f t="shared" si="20"/>
        <v>  </v>
      </c>
      <c r="J251" s="2">
        <f t="shared" si="19"/>
      </c>
      <c r="K251" s="15">
        <f t="shared" si="23"/>
      </c>
      <c r="L251" s="15">
        <f t="shared" si="21"/>
      </c>
      <c r="M251" s="15">
        <f>IF(A251="","",VLOOKUP(B251,Inscription!B:E,4,FALSE))</f>
      </c>
    </row>
    <row r="252" spans="3:13" ht="12.75">
      <c r="C252" s="2">
        <f t="shared" si="22"/>
      </c>
      <c r="D252" s="4">
        <f>IF(C252="","",VLOOKUP(B252,Inscription!$B$1:$H$642,2,FALSE))</f>
      </c>
      <c r="E252" s="3">
        <f>IF(C252="","",VLOOKUP(B252,Inscription!$B$1:$H$642,3,FALSE))</f>
      </c>
      <c r="F252" s="3">
        <f>IF(C252="","",VLOOKUP(B252,Inscription!$B$1:$H$642,5,FALSE))</f>
      </c>
      <c r="G252" s="3">
        <f>IF(C252="","",VLOOKUP(B252,Inscription!$B$1:$H$642,6,FALSE))</f>
      </c>
      <c r="H252" s="2">
        <f t="shared" si="18"/>
      </c>
      <c r="I252" s="2" t="str">
        <f t="shared" si="20"/>
        <v>  </v>
      </c>
      <c r="J252" s="2">
        <f t="shared" si="19"/>
      </c>
      <c r="K252" s="2">
        <f t="shared" si="23"/>
      </c>
      <c r="L252" s="2">
        <f t="shared" si="21"/>
      </c>
      <c r="M252" s="2">
        <f>IF(A252="","",VLOOKUP(B252,Inscription!B:E,4,FALSE))</f>
      </c>
    </row>
    <row r="253" spans="3:13" ht="12.75">
      <c r="C253" s="2">
        <f t="shared" si="22"/>
      </c>
      <c r="D253" s="4">
        <f>IF(C253="","",VLOOKUP(B253,Inscription!$B$1:$H$642,2,FALSE))</f>
      </c>
      <c r="E253" s="3">
        <f>IF(C253="","",VLOOKUP(B253,Inscription!$B$1:$H$642,3,FALSE))</f>
      </c>
      <c r="F253" s="3">
        <f>IF(C253="","",VLOOKUP(B253,Inscription!$B$1:$H$642,5,FALSE))</f>
      </c>
      <c r="G253" s="3">
        <f>IF(C253="","",VLOOKUP(B253,Inscription!$B$1:$H$642,6,FALSE))</f>
      </c>
      <c r="H253" s="2">
        <f t="shared" si="18"/>
      </c>
      <c r="I253" s="2" t="str">
        <f t="shared" si="20"/>
        <v>  </v>
      </c>
      <c r="J253" s="2">
        <f t="shared" si="19"/>
      </c>
      <c r="K253" s="15">
        <f t="shared" si="23"/>
      </c>
      <c r="L253" s="15">
        <f t="shared" si="21"/>
      </c>
      <c r="M253" s="15">
        <f>IF(A253="","",VLOOKUP(B253,Inscription!B:E,4,FALSE))</f>
      </c>
    </row>
    <row r="254" spans="3:13" ht="12.75">
      <c r="C254" s="2">
        <f t="shared" si="22"/>
      </c>
      <c r="D254" s="4">
        <f>IF(C254="","",VLOOKUP(B254,Inscription!$B$1:$H$642,2,FALSE))</f>
      </c>
      <c r="E254" s="3">
        <f>IF(C254="","",VLOOKUP(B254,Inscription!$B$1:$H$642,3,FALSE))</f>
      </c>
      <c r="F254" s="3">
        <f>IF(C254="","",VLOOKUP(B254,Inscription!$B$1:$H$642,5,FALSE))</f>
      </c>
      <c r="G254" s="3">
        <f>IF(C254="","",VLOOKUP(B254,Inscription!$B$1:$H$642,6,FALSE))</f>
      </c>
      <c r="H254" s="2">
        <f t="shared" si="18"/>
      </c>
      <c r="I254" s="2" t="str">
        <f t="shared" si="20"/>
        <v>  </v>
      </c>
      <c r="J254" s="2">
        <f t="shared" si="19"/>
      </c>
      <c r="K254" s="2">
        <f t="shared" si="23"/>
      </c>
      <c r="L254" s="2">
        <f t="shared" si="21"/>
      </c>
      <c r="M254" s="2">
        <f>IF(A254="","",VLOOKUP(B254,Inscription!B:E,4,FALSE))</f>
      </c>
    </row>
    <row r="255" spans="3:13" ht="12.75">
      <c r="C255" s="2">
        <f t="shared" si="22"/>
      </c>
      <c r="D255" s="4">
        <f>IF(C255="","",VLOOKUP(B255,Inscription!$B$1:$H$642,2,FALSE))</f>
      </c>
      <c r="E255" s="3">
        <f>IF(C255="","",VLOOKUP(B255,Inscription!$B$1:$H$642,3,FALSE))</f>
      </c>
      <c r="F255" s="3">
        <f>IF(C255="","",VLOOKUP(B255,Inscription!$B$1:$H$642,5,FALSE))</f>
      </c>
      <c r="G255" s="3">
        <f>IF(C255="","",VLOOKUP(B255,Inscription!$B$1:$H$642,6,FALSE))</f>
      </c>
      <c r="H255" s="2">
        <f t="shared" si="18"/>
      </c>
      <c r="I255" s="2" t="str">
        <f t="shared" si="20"/>
        <v>  </v>
      </c>
      <c r="J255" s="2">
        <f t="shared" si="19"/>
      </c>
      <c r="K255" s="15">
        <f t="shared" si="23"/>
      </c>
      <c r="L255" s="15">
        <f t="shared" si="21"/>
      </c>
      <c r="M255" s="15">
        <f>IF(A255="","",VLOOKUP(B255,Inscription!B:E,4,FALSE))</f>
      </c>
    </row>
    <row r="256" spans="3:13" ht="12.75">
      <c r="C256" s="2">
        <f t="shared" si="22"/>
      </c>
      <c r="D256" s="4">
        <f>IF(C256="","",VLOOKUP(B256,Inscription!$B$1:$H$642,2,FALSE))</f>
      </c>
      <c r="E256" s="3">
        <f>IF(C256="","",VLOOKUP(B256,Inscription!$B$1:$H$642,3,FALSE))</f>
      </c>
      <c r="F256" s="3">
        <f>IF(C256="","",VLOOKUP(B256,Inscription!$B$1:$H$642,5,FALSE))</f>
      </c>
      <c r="G256" s="3">
        <f>IF(C256="","",VLOOKUP(B256,Inscription!$B$1:$H$642,6,FALSE))</f>
      </c>
      <c r="H256" s="2">
        <f t="shared" si="18"/>
      </c>
      <c r="I256" s="2" t="str">
        <f t="shared" si="20"/>
        <v>  </v>
      </c>
      <c r="J256" s="2">
        <f t="shared" si="19"/>
      </c>
      <c r="K256" s="2">
        <f t="shared" si="23"/>
      </c>
      <c r="L256" s="2">
        <f t="shared" si="21"/>
      </c>
      <c r="M256" s="2">
        <f>IF(A256="","",VLOOKUP(B256,Inscription!B:E,4,FALSE))</f>
      </c>
    </row>
    <row r="257" spans="3:13" ht="12.75">
      <c r="C257" s="2">
        <f t="shared" si="22"/>
      </c>
      <c r="D257" s="4">
        <f>IF(C257="","",VLOOKUP(B257,Inscription!$B$1:$H$642,2,FALSE))</f>
      </c>
      <c r="E257" s="3">
        <f>IF(C257="","",VLOOKUP(B257,Inscription!$B$1:$H$642,3,FALSE))</f>
      </c>
      <c r="F257" s="3">
        <f>IF(C257="","",VLOOKUP(B257,Inscription!$B$1:$H$642,5,FALSE))</f>
      </c>
      <c r="G257" s="3">
        <f>IF(C257="","",VLOOKUP(B257,Inscription!$B$1:$H$642,6,FALSE))</f>
      </c>
      <c r="H257" s="2">
        <f t="shared" si="18"/>
      </c>
      <c r="I257" s="2" t="str">
        <f t="shared" si="20"/>
        <v>  </v>
      </c>
      <c r="J257" s="2">
        <f t="shared" si="19"/>
      </c>
      <c r="K257" s="15">
        <f t="shared" si="23"/>
      </c>
      <c r="L257" s="15">
        <f t="shared" si="21"/>
      </c>
      <c r="M257" s="15">
        <f>IF(A257="","",VLOOKUP(B257,Inscription!B:E,4,FALSE))</f>
      </c>
    </row>
    <row r="258" spans="3:13" ht="12.75">
      <c r="C258" s="2">
        <f t="shared" si="22"/>
      </c>
      <c r="D258" s="4">
        <f>IF(C258="","",VLOOKUP(B258,Inscription!$B$1:$H$642,2,FALSE))</f>
      </c>
      <c r="E258" s="3">
        <f>IF(C258="","",VLOOKUP(B258,Inscription!$B$1:$H$642,3,FALSE))</f>
      </c>
      <c r="F258" s="3">
        <f>IF(C258="","",VLOOKUP(B258,Inscription!$B$1:$H$642,5,FALSE))</f>
      </c>
      <c r="G258" s="3">
        <f>IF(C258="","",VLOOKUP(B258,Inscription!$B$1:$H$642,6,FALSE))</f>
      </c>
      <c r="H258" s="2">
        <f aca="true" t="shared" si="24" ref="H258:H321">IF(C258="","",SUMPRODUCT((Catégorie=G258)*(Sexe=F258)*(Temps&lt;A258))+1)</f>
      </c>
      <c r="I258" s="2" t="str">
        <f t="shared" si="20"/>
        <v>  </v>
      </c>
      <c r="J258" s="2">
        <f aca="true" t="shared" si="25" ref="J258:J321">IF(A258="","",A258)</f>
      </c>
      <c r="K258" s="2">
        <f t="shared" si="23"/>
      </c>
      <c r="L258" s="2">
        <f t="shared" si="21"/>
      </c>
      <c r="M258" s="2">
        <f>IF(A258="","",VLOOKUP(B258,Inscription!B:E,4,FALSE))</f>
      </c>
    </row>
    <row r="259" spans="3:13" ht="12.75">
      <c r="C259" s="2">
        <f t="shared" si="22"/>
      </c>
      <c r="D259" s="4">
        <f>IF(C259="","",VLOOKUP(B259,Inscription!$B$1:$H$642,2,FALSE))</f>
      </c>
      <c r="E259" s="3">
        <f>IF(C259="","",VLOOKUP(B259,Inscription!$B$1:$H$642,3,FALSE))</f>
      </c>
      <c r="F259" s="3">
        <f>IF(C259="","",VLOOKUP(B259,Inscription!$B$1:$H$642,5,FALSE))</f>
      </c>
      <c r="G259" s="3">
        <f>IF(C259="","",VLOOKUP(B259,Inscription!$B$1:$H$642,6,FALSE))</f>
      </c>
      <c r="H259" s="2">
        <f t="shared" si="24"/>
      </c>
      <c r="I259" s="2" t="str">
        <f aca="true" t="shared" si="26" ref="I259:I322">H259&amp;" "&amp;G259&amp;" "&amp;F259</f>
        <v>  </v>
      </c>
      <c r="J259" s="2">
        <f t="shared" si="25"/>
      </c>
      <c r="K259" s="15">
        <f t="shared" si="23"/>
      </c>
      <c r="L259" s="15">
        <f aca="true" t="shared" si="27" ref="L259:L322">E259</f>
      </c>
      <c r="M259" s="15">
        <f>IF(A259="","",VLOOKUP(B259,Inscription!B:E,4,FALSE))</f>
      </c>
    </row>
    <row r="260" spans="3:13" ht="12.75">
      <c r="C260" s="2">
        <f aca="true" t="shared" si="28" ref="C260:C323">IF(B260="","",C259+1)</f>
      </c>
      <c r="D260" s="4">
        <f>IF(C260="","",VLOOKUP(B260,Inscription!$B$1:$H$642,2,FALSE))</f>
      </c>
      <c r="E260" s="3">
        <f>IF(C260="","",VLOOKUP(B260,Inscription!$B$1:$H$642,3,FALSE))</f>
      </c>
      <c r="F260" s="3">
        <f>IF(C260="","",VLOOKUP(B260,Inscription!$B$1:$H$642,5,FALSE))</f>
      </c>
      <c r="G260" s="3">
        <f>IF(C260="","",VLOOKUP(B260,Inscription!$B$1:$H$642,6,FALSE))</f>
      </c>
      <c r="H260" s="2">
        <f t="shared" si="24"/>
      </c>
      <c r="I260" s="2" t="str">
        <f t="shared" si="26"/>
        <v>  </v>
      </c>
      <c r="J260" s="2">
        <f t="shared" si="25"/>
      </c>
      <c r="K260" s="2">
        <f aca="true" t="shared" si="29" ref="K260:K323">D260</f>
      </c>
      <c r="L260" s="2">
        <f t="shared" si="27"/>
      </c>
      <c r="M260" s="2">
        <f>IF(A260="","",VLOOKUP(B260,Inscription!B:E,4,FALSE))</f>
      </c>
    </row>
    <row r="261" spans="3:13" ht="12.75">
      <c r="C261" s="2">
        <f t="shared" si="28"/>
      </c>
      <c r="D261" s="4">
        <f>IF(C261="","",VLOOKUP(B261,Inscription!$B$1:$H$642,2,FALSE))</f>
      </c>
      <c r="E261" s="3">
        <f>IF(C261="","",VLOOKUP(B261,Inscription!$B$1:$H$642,3,FALSE))</f>
      </c>
      <c r="F261" s="3">
        <f>IF(C261="","",VLOOKUP(B261,Inscription!$B$1:$H$642,5,FALSE))</f>
      </c>
      <c r="G261" s="3">
        <f>IF(C261="","",VLOOKUP(B261,Inscription!$B$1:$H$642,6,FALSE))</f>
      </c>
      <c r="H261" s="2">
        <f t="shared" si="24"/>
      </c>
      <c r="I261" s="2" t="str">
        <f t="shared" si="26"/>
        <v>  </v>
      </c>
      <c r="J261" s="2">
        <f t="shared" si="25"/>
      </c>
      <c r="K261" s="15">
        <f t="shared" si="29"/>
      </c>
      <c r="L261" s="15">
        <f t="shared" si="27"/>
      </c>
      <c r="M261" s="15">
        <f>IF(A261="","",VLOOKUP(B261,Inscription!B:E,4,FALSE))</f>
      </c>
    </row>
    <row r="262" spans="3:13" ht="12.75">
      <c r="C262" s="2">
        <f t="shared" si="28"/>
      </c>
      <c r="D262" s="4">
        <f>IF(C262="","",VLOOKUP(B262,Inscription!$B$1:$H$642,2,FALSE))</f>
      </c>
      <c r="E262" s="3">
        <f>IF(C262="","",VLOOKUP(B262,Inscription!$B$1:$H$642,3,FALSE))</f>
      </c>
      <c r="F262" s="3">
        <f>IF(C262="","",VLOOKUP(B262,Inscription!$B$1:$H$642,5,FALSE))</f>
      </c>
      <c r="G262" s="3">
        <f>IF(C262="","",VLOOKUP(B262,Inscription!$B$1:$H$642,6,FALSE))</f>
      </c>
      <c r="H262" s="2">
        <f t="shared" si="24"/>
      </c>
      <c r="I262" s="2" t="str">
        <f t="shared" si="26"/>
        <v>  </v>
      </c>
      <c r="J262" s="2">
        <f t="shared" si="25"/>
      </c>
      <c r="K262" s="2">
        <f t="shared" si="29"/>
      </c>
      <c r="L262" s="2">
        <f t="shared" si="27"/>
      </c>
      <c r="M262" s="2">
        <f>IF(A262="","",VLOOKUP(B262,Inscription!B:E,4,FALSE))</f>
      </c>
    </row>
    <row r="263" spans="3:13" ht="12.75">
      <c r="C263" s="2">
        <f t="shared" si="28"/>
      </c>
      <c r="D263" s="4">
        <f>IF(C263="","",VLOOKUP(B263,Inscription!$B$1:$H$642,2,FALSE))</f>
      </c>
      <c r="E263" s="3">
        <f>IF(C263="","",VLOOKUP(B263,Inscription!$B$1:$H$642,3,FALSE))</f>
      </c>
      <c r="F263" s="3">
        <f>IF(C263="","",VLOOKUP(B263,Inscription!$B$1:$H$642,5,FALSE))</f>
      </c>
      <c r="G263" s="3">
        <f>IF(C263="","",VLOOKUP(B263,Inscription!$B$1:$H$642,6,FALSE))</f>
      </c>
      <c r="H263" s="2">
        <f t="shared" si="24"/>
      </c>
      <c r="I263" s="2" t="str">
        <f t="shared" si="26"/>
        <v>  </v>
      </c>
      <c r="J263" s="2">
        <f t="shared" si="25"/>
      </c>
      <c r="K263" s="15">
        <f t="shared" si="29"/>
      </c>
      <c r="L263" s="15">
        <f t="shared" si="27"/>
      </c>
      <c r="M263" s="15">
        <f>IF(A263="","",VLOOKUP(B263,Inscription!B:E,4,FALSE))</f>
      </c>
    </row>
    <row r="264" spans="3:13" ht="12.75">
      <c r="C264" s="2">
        <f t="shared" si="28"/>
      </c>
      <c r="D264" s="4">
        <f>IF(C264="","",VLOOKUP(B264,Inscription!$B$1:$H$642,2,FALSE))</f>
      </c>
      <c r="E264" s="3">
        <f>IF(C264="","",VLOOKUP(B264,Inscription!$B$1:$H$642,3,FALSE))</f>
      </c>
      <c r="F264" s="3">
        <f>IF(C264="","",VLOOKUP(B264,Inscription!$B$1:$H$642,5,FALSE))</f>
      </c>
      <c r="G264" s="3">
        <f>IF(C264="","",VLOOKUP(B264,Inscription!$B$1:$H$642,6,FALSE))</f>
      </c>
      <c r="H264" s="2">
        <f t="shared" si="24"/>
      </c>
      <c r="I264" s="2" t="str">
        <f t="shared" si="26"/>
        <v>  </v>
      </c>
      <c r="J264" s="2">
        <f t="shared" si="25"/>
      </c>
      <c r="K264" s="2">
        <f t="shared" si="29"/>
      </c>
      <c r="L264" s="2">
        <f t="shared" si="27"/>
      </c>
      <c r="M264" s="2">
        <f>IF(A264="","",VLOOKUP(B264,Inscription!B:E,4,FALSE))</f>
      </c>
    </row>
    <row r="265" spans="3:13" ht="12.75">
      <c r="C265" s="2">
        <f t="shared" si="28"/>
      </c>
      <c r="D265" s="4">
        <f>IF(C265="","",VLOOKUP(B265,Inscription!$B$1:$H$642,2,FALSE))</f>
      </c>
      <c r="E265" s="3">
        <f>IF(C265="","",VLOOKUP(B265,Inscription!$B$1:$H$642,3,FALSE))</f>
      </c>
      <c r="F265" s="3">
        <f>IF(C265="","",VLOOKUP(B265,Inscription!$B$1:$H$642,5,FALSE))</f>
      </c>
      <c r="G265" s="3">
        <f>IF(C265="","",VLOOKUP(B265,Inscription!$B$1:$H$642,6,FALSE))</f>
      </c>
      <c r="H265" s="2">
        <f t="shared" si="24"/>
      </c>
      <c r="I265" s="2" t="str">
        <f t="shared" si="26"/>
        <v>  </v>
      </c>
      <c r="J265" s="2">
        <f t="shared" si="25"/>
      </c>
      <c r="K265" s="15">
        <f t="shared" si="29"/>
      </c>
      <c r="L265" s="15">
        <f t="shared" si="27"/>
      </c>
      <c r="M265" s="15">
        <f>IF(A265="","",VLOOKUP(B265,Inscription!B:E,4,FALSE))</f>
      </c>
    </row>
    <row r="266" spans="3:13" ht="12.75">
      <c r="C266" s="2">
        <f t="shared" si="28"/>
      </c>
      <c r="D266" s="4">
        <f>IF(C266="","",VLOOKUP(B266,Inscription!$B$1:$H$642,2,FALSE))</f>
      </c>
      <c r="E266" s="3">
        <f>IF(C266="","",VLOOKUP(B266,Inscription!$B$1:$H$642,3,FALSE))</f>
      </c>
      <c r="F266" s="3">
        <f>IF(C266="","",VLOOKUP(B266,Inscription!$B$1:$H$642,5,FALSE))</f>
      </c>
      <c r="G266" s="3">
        <f>IF(C266="","",VLOOKUP(B266,Inscription!$B$1:$H$642,6,FALSE))</f>
      </c>
      <c r="H266" s="2">
        <f t="shared" si="24"/>
      </c>
      <c r="I266" s="2" t="str">
        <f t="shared" si="26"/>
        <v>  </v>
      </c>
      <c r="J266" s="2">
        <f t="shared" si="25"/>
      </c>
      <c r="K266" s="2">
        <f t="shared" si="29"/>
      </c>
      <c r="L266" s="2">
        <f t="shared" si="27"/>
      </c>
      <c r="M266" s="2">
        <f>IF(A266="","",VLOOKUP(B266,Inscription!B:E,4,FALSE))</f>
      </c>
    </row>
    <row r="267" spans="3:13" ht="12.75">
      <c r="C267" s="2">
        <f t="shared" si="28"/>
      </c>
      <c r="D267" s="4">
        <f>IF(C267="","",VLOOKUP(B267,Inscription!$B$1:$H$642,2,FALSE))</f>
      </c>
      <c r="E267" s="3">
        <f>IF(C267="","",VLOOKUP(B267,Inscription!$B$1:$H$642,3,FALSE))</f>
      </c>
      <c r="F267" s="3">
        <f>IF(C267="","",VLOOKUP(B267,Inscription!$B$1:$H$642,5,FALSE))</f>
      </c>
      <c r="G267" s="3">
        <f>IF(C267="","",VLOOKUP(B267,Inscription!$B$1:$H$642,6,FALSE))</f>
      </c>
      <c r="H267" s="2">
        <f t="shared" si="24"/>
      </c>
      <c r="I267" s="2" t="str">
        <f t="shared" si="26"/>
        <v>  </v>
      </c>
      <c r="J267" s="2">
        <f t="shared" si="25"/>
      </c>
      <c r="K267" s="15">
        <f t="shared" si="29"/>
      </c>
      <c r="L267" s="15">
        <f t="shared" si="27"/>
      </c>
      <c r="M267" s="15">
        <f>IF(A267="","",VLOOKUP(B267,Inscription!B:E,4,FALSE))</f>
      </c>
    </row>
    <row r="268" spans="3:13" ht="12.75">
      <c r="C268" s="2">
        <f t="shared" si="28"/>
      </c>
      <c r="D268" s="4">
        <f>IF(C268="","",VLOOKUP(B268,Inscription!$B$1:$H$642,2,FALSE))</f>
      </c>
      <c r="E268" s="3">
        <f>IF(C268="","",VLOOKUP(B268,Inscription!$B$1:$H$642,3,FALSE))</f>
      </c>
      <c r="F268" s="3">
        <f>IF(C268="","",VLOOKUP(B268,Inscription!$B$1:$H$642,5,FALSE))</f>
      </c>
      <c r="G268" s="3">
        <f>IF(C268="","",VLOOKUP(B268,Inscription!$B$1:$H$642,6,FALSE))</f>
      </c>
      <c r="H268" s="2">
        <f t="shared" si="24"/>
      </c>
      <c r="I268" s="2" t="str">
        <f t="shared" si="26"/>
        <v>  </v>
      </c>
      <c r="J268" s="2">
        <f t="shared" si="25"/>
      </c>
      <c r="K268" s="2">
        <f t="shared" si="29"/>
      </c>
      <c r="L268" s="2">
        <f t="shared" si="27"/>
      </c>
      <c r="M268" s="2">
        <f>IF(A268="","",VLOOKUP(B268,Inscription!B:E,4,FALSE))</f>
      </c>
    </row>
    <row r="269" spans="3:13" ht="12.75">
      <c r="C269" s="2">
        <f t="shared" si="28"/>
      </c>
      <c r="D269" s="4">
        <f>IF(C269="","",VLOOKUP(B269,Inscription!$B$1:$H$642,2,FALSE))</f>
      </c>
      <c r="E269" s="3">
        <f>IF(C269="","",VLOOKUP(B269,Inscription!$B$1:$H$642,3,FALSE))</f>
      </c>
      <c r="F269" s="3">
        <f>IF(C269="","",VLOOKUP(B269,Inscription!$B$1:$H$642,5,FALSE))</f>
      </c>
      <c r="G269" s="3">
        <f>IF(C269="","",VLOOKUP(B269,Inscription!$B$1:$H$642,6,FALSE))</f>
      </c>
      <c r="H269" s="2">
        <f t="shared" si="24"/>
      </c>
      <c r="I269" s="2" t="str">
        <f t="shared" si="26"/>
        <v>  </v>
      </c>
      <c r="J269" s="2">
        <f t="shared" si="25"/>
      </c>
      <c r="K269" s="15">
        <f t="shared" si="29"/>
      </c>
      <c r="L269" s="15">
        <f t="shared" si="27"/>
      </c>
      <c r="M269" s="15">
        <f>IF(A269="","",VLOOKUP(B269,Inscription!B:E,4,FALSE))</f>
      </c>
    </row>
    <row r="270" spans="3:13" ht="12.75">
      <c r="C270" s="2">
        <f t="shared" si="28"/>
      </c>
      <c r="D270" s="4">
        <f>IF(C270="","",VLOOKUP(B270,Inscription!$B$1:$H$642,2,FALSE))</f>
      </c>
      <c r="E270" s="3">
        <f>IF(C270="","",VLOOKUP(B270,Inscription!$B$1:$H$642,3,FALSE))</f>
      </c>
      <c r="F270" s="3">
        <f>IF(C270="","",VLOOKUP(B270,Inscription!$B$1:$H$642,5,FALSE))</f>
      </c>
      <c r="G270" s="3">
        <f>IF(C270="","",VLOOKUP(B270,Inscription!$B$1:$H$642,6,FALSE))</f>
      </c>
      <c r="H270" s="2">
        <f t="shared" si="24"/>
      </c>
      <c r="I270" s="2" t="str">
        <f t="shared" si="26"/>
        <v>  </v>
      </c>
      <c r="J270" s="2">
        <f t="shared" si="25"/>
      </c>
      <c r="K270" s="2">
        <f t="shared" si="29"/>
      </c>
      <c r="L270" s="2">
        <f t="shared" si="27"/>
      </c>
      <c r="M270" s="2">
        <f>IF(A270="","",VLOOKUP(B270,Inscription!B:E,4,FALSE))</f>
      </c>
    </row>
    <row r="271" spans="3:13" ht="12.75">
      <c r="C271" s="2">
        <f t="shared" si="28"/>
      </c>
      <c r="D271" s="4">
        <f>IF(C271="","",VLOOKUP(B271,Inscription!$B$1:$H$642,2,FALSE))</f>
      </c>
      <c r="E271" s="3">
        <f>IF(C271="","",VLOOKUP(B271,Inscription!$B$1:$H$642,3,FALSE))</f>
      </c>
      <c r="F271" s="3">
        <f>IF(C271="","",VLOOKUP(B271,Inscription!$B$1:$H$642,5,FALSE))</f>
      </c>
      <c r="G271" s="3">
        <f>IF(C271="","",VLOOKUP(B271,Inscription!$B$1:$H$642,6,FALSE))</f>
      </c>
      <c r="H271" s="2">
        <f t="shared" si="24"/>
      </c>
      <c r="I271" s="2" t="str">
        <f t="shared" si="26"/>
        <v>  </v>
      </c>
      <c r="J271" s="2">
        <f t="shared" si="25"/>
      </c>
      <c r="K271" s="15">
        <f t="shared" si="29"/>
      </c>
      <c r="L271" s="15">
        <f t="shared" si="27"/>
      </c>
      <c r="M271" s="15">
        <f>IF(A271="","",VLOOKUP(B271,Inscription!B:E,4,FALSE))</f>
      </c>
    </row>
    <row r="272" spans="3:13" ht="12.75">
      <c r="C272" s="2">
        <f t="shared" si="28"/>
      </c>
      <c r="D272" s="4">
        <f>IF(C272="","",VLOOKUP(B272,Inscription!$B$1:$H$642,2,FALSE))</f>
      </c>
      <c r="E272" s="3">
        <f>IF(C272="","",VLOOKUP(B272,Inscription!$B$1:$H$642,3,FALSE))</f>
      </c>
      <c r="F272" s="3">
        <f>IF(C272="","",VLOOKUP(B272,Inscription!$B$1:$H$642,5,FALSE))</f>
      </c>
      <c r="G272" s="3">
        <f>IF(C272="","",VLOOKUP(B272,Inscription!$B$1:$H$642,6,FALSE))</f>
      </c>
      <c r="H272" s="2">
        <f t="shared" si="24"/>
      </c>
      <c r="I272" s="2" t="str">
        <f t="shared" si="26"/>
        <v>  </v>
      </c>
      <c r="J272" s="2">
        <f t="shared" si="25"/>
      </c>
      <c r="K272" s="2">
        <f t="shared" si="29"/>
      </c>
      <c r="L272" s="2">
        <f t="shared" si="27"/>
      </c>
      <c r="M272" s="2">
        <f>IF(A272="","",VLOOKUP(B272,Inscription!B:E,4,FALSE))</f>
      </c>
    </row>
    <row r="273" spans="3:13" ht="12.75">
      <c r="C273" s="2">
        <f t="shared" si="28"/>
      </c>
      <c r="D273" s="4">
        <f>IF(C273="","",VLOOKUP(B273,Inscription!$B$1:$H$642,2,FALSE))</f>
      </c>
      <c r="E273" s="3">
        <f>IF(C273="","",VLOOKUP(B273,Inscription!$B$1:$H$642,3,FALSE))</f>
      </c>
      <c r="F273" s="3">
        <f>IF(C273="","",VLOOKUP(B273,Inscription!$B$1:$H$642,5,FALSE))</f>
      </c>
      <c r="G273" s="3">
        <f>IF(C273="","",VLOOKUP(B273,Inscription!$B$1:$H$642,6,FALSE))</f>
      </c>
      <c r="H273" s="2">
        <f t="shared" si="24"/>
      </c>
      <c r="I273" s="2" t="str">
        <f t="shared" si="26"/>
        <v>  </v>
      </c>
      <c r="J273" s="2">
        <f t="shared" si="25"/>
      </c>
      <c r="K273" s="15">
        <f t="shared" si="29"/>
      </c>
      <c r="L273" s="15">
        <f t="shared" si="27"/>
      </c>
      <c r="M273" s="15">
        <f>IF(A273="","",VLOOKUP(B273,Inscription!B:E,4,FALSE))</f>
      </c>
    </row>
    <row r="274" spans="3:13" ht="12.75">
      <c r="C274" s="2">
        <f t="shared" si="28"/>
      </c>
      <c r="D274" s="4">
        <f>IF(C274="","",VLOOKUP(B274,Inscription!$B$1:$H$642,2,FALSE))</f>
      </c>
      <c r="E274" s="3">
        <f>IF(C274="","",VLOOKUP(B274,Inscription!$B$1:$H$642,3,FALSE))</f>
      </c>
      <c r="F274" s="3">
        <f>IF(C274="","",VLOOKUP(B274,Inscription!$B$1:$H$642,5,FALSE))</f>
      </c>
      <c r="G274" s="3">
        <f>IF(C274="","",VLOOKUP(B274,Inscription!$B$1:$H$642,6,FALSE))</f>
      </c>
      <c r="H274" s="2">
        <f t="shared" si="24"/>
      </c>
      <c r="I274" s="2" t="str">
        <f t="shared" si="26"/>
        <v>  </v>
      </c>
      <c r="J274" s="2">
        <f t="shared" si="25"/>
      </c>
      <c r="K274" s="2">
        <f t="shared" si="29"/>
      </c>
      <c r="L274" s="2">
        <f t="shared" si="27"/>
      </c>
      <c r="M274" s="2">
        <f>IF(A274="","",VLOOKUP(B274,Inscription!B:E,4,FALSE))</f>
      </c>
    </row>
    <row r="275" spans="3:13" ht="12.75">
      <c r="C275" s="2">
        <f t="shared" si="28"/>
      </c>
      <c r="D275" s="4">
        <f>IF(C275="","",VLOOKUP(B275,Inscription!$B$1:$H$642,2,FALSE))</f>
      </c>
      <c r="E275" s="3">
        <f>IF(C275="","",VLOOKUP(B275,Inscription!$B$1:$H$642,3,FALSE))</f>
      </c>
      <c r="F275" s="3">
        <f>IF(C275="","",VLOOKUP(B275,Inscription!$B$1:$H$642,5,FALSE))</f>
      </c>
      <c r="G275" s="3">
        <f>IF(C275="","",VLOOKUP(B275,Inscription!$B$1:$H$642,6,FALSE))</f>
      </c>
      <c r="H275" s="2">
        <f t="shared" si="24"/>
      </c>
      <c r="I275" s="2" t="str">
        <f t="shared" si="26"/>
        <v>  </v>
      </c>
      <c r="J275" s="2">
        <f t="shared" si="25"/>
      </c>
      <c r="K275" s="15">
        <f t="shared" si="29"/>
      </c>
      <c r="L275" s="15">
        <f t="shared" si="27"/>
      </c>
      <c r="M275" s="15">
        <f>IF(A275="","",VLOOKUP(B275,Inscription!B:E,4,FALSE))</f>
      </c>
    </row>
    <row r="276" spans="3:13" ht="12.75">
      <c r="C276" s="2">
        <f t="shared" si="28"/>
      </c>
      <c r="D276" s="4">
        <f>IF(C276="","",VLOOKUP(B276,Inscription!$B$1:$H$642,2,FALSE))</f>
      </c>
      <c r="E276" s="3">
        <f>IF(C276="","",VLOOKUP(B276,Inscription!$B$1:$H$642,3,FALSE))</f>
      </c>
      <c r="F276" s="3">
        <f>IF(C276="","",VLOOKUP(B276,Inscription!$B$1:$H$642,5,FALSE))</f>
      </c>
      <c r="G276" s="3">
        <f>IF(C276="","",VLOOKUP(B276,Inscription!$B$1:$H$642,6,FALSE))</f>
      </c>
      <c r="H276" s="2">
        <f t="shared" si="24"/>
      </c>
      <c r="I276" s="2" t="str">
        <f t="shared" si="26"/>
        <v>  </v>
      </c>
      <c r="J276" s="2">
        <f t="shared" si="25"/>
      </c>
      <c r="K276" s="2">
        <f t="shared" si="29"/>
      </c>
      <c r="L276" s="2">
        <f t="shared" si="27"/>
      </c>
      <c r="M276" s="2">
        <f>IF(A276="","",VLOOKUP(B276,Inscription!B:E,4,FALSE))</f>
      </c>
    </row>
    <row r="277" spans="3:13" ht="12.75">
      <c r="C277" s="2">
        <f t="shared" si="28"/>
      </c>
      <c r="D277" s="4">
        <f>IF(C277="","",VLOOKUP(B277,Inscription!$B$1:$H$642,2,FALSE))</f>
      </c>
      <c r="E277" s="3">
        <f>IF(C277="","",VLOOKUP(B277,Inscription!$B$1:$H$642,3,FALSE))</f>
      </c>
      <c r="F277" s="3">
        <f>IF(C277="","",VLOOKUP(B277,Inscription!$B$1:$H$642,5,FALSE))</f>
      </c>
      <c r="G277" s="3">
        <f>IF(C277="","",VLOOKUP(B277,Inscription!$B$1:$H$642,6,FALSE))</f>
      </c>
      <c r="H277" s="2">
        <f t="shared" si="24"/>
      </c>
      <c r="I277" s="2" t="str">
        <f t="shared" si="26"/>
        <v>  </v>
      </c>
      <c r="J277" s="2">
        <f t="shared" si="25"/>
      </c>
      <c r="K277" s="15">
        <f t="shared" si="29"/>
      </c>
      <c r="L277" s="15">
        <f t="shared" si="27"/>
      </c>
      <c r="M277" s="15">
        <f>IF(A277="","",VLOOKUP(B277,Inscription!B:E,4,FALSE))</f>
      </c>
    </row>
    <row r="278" spans="3:13" ht="12.75">
      <c r="C278" s="2">
        <f t="shared" si="28"/>
      </c>
      <c r="D278" s="4">
        <f>IF(C278="","",VLOOKUP(B278,Inscription!$B$1:$H$642,2,FALSE))</f>
      </c>
      <c r="E278" s="3">
        <f>IF(C278="","",VLOOKUP(B278,Inscription!$B$1:$H$642,3,FALSE))</f>
      </c>
      <c r="F278" s="3">
        <f>IF(C278="","",VLOOKUP(B278,Inscription!$B$1:$H$642,5,FALSE))</f>
      </c>
      <c r="G278" s="3">
        <f>IF(C278="","",VLOOKUP(B278,Inscription!$B$1:$H$642,6,FALSE))</f>
      </c>
      <c r="H278" s="2">
        <f t="shared" si="24"/>
      </c>
      <c r="I278" s="2" t="str">
        <f t="shared" si="26"/>
        <v>  </v>
      </c>
      <c r="J278" s="2">
        <f t="shared" si="25"/>
      </c>
      <c r="K278" s="2">
        <f t="shared" si="29"/>
      </c>
      <c r="L278" s="2">
        <f t="shared" si="27"/>
      </c>
      <c r="M278" s="2">
        <f>IF(A278="","",VLOOKUP(B278,Inscription!B:E,4,FALSE))</f>
      </c>
    </row>
    <row r="279" spans="3:13" ht="12.75">
      <c r="C279" s="2">
        <f t="shared" si="28"/>
      </c>
      <c r="D279" s="4">
        <f>IF(C279="","",VLOOKUP(B279,Inscription!$B$1:$H$642,2,FALSE))</f>
      </c>
      <c r="E279" s="3">
        <f>IF(C279="","",VLOOKUP(B279,Inscription!$B$1:$H$642,3,FALSE))</f>
      </c>
      <c r="F279" s="3">
        <f>IF(C279="","",VLOOKUP(B279,Inscription!$B$1:$H$642,5,FALSE))</f>
      </c>
      <c r="G279" s="3">
        <f>IF(C279="","",VLOOKUP(B279,Inscription!$B$1:$H$642,6,FALSE))</f>
      </c>
      <c r="H279" s="2">
        <f t="shared" si="24"/>
      </c>
      <c r="I279" s="2" t="str">
        <f t="shared" si="26"/>
        <v>  </v>
      </c>
      <c r="J279" s="2">
        <f t="shared" si="25"/>
      </c>
      <c r="K279" s="15">
        <f t="shared" si="29"/>
      </c>
      <c r="L279" s="15">
        <f t="shared" si="27"/>
      </c>
      <c r="M279" s="15">
        <f>IF(A279="","",VLOOKUP(B279,Inscription!B:E,4,FALSE))</f>
      </c>
    </row>
    <row r="280" spans="3:13" ht="12.75">
      <c r="C280" s="2">
        <f t="shared" si="28"/>
      </c>
      <c r="D280" s="4">
        <f>IF(C280="","",VLOOKUP(B280,Inscription!$B$1:$H$642,2,FALSE))</f>
      </c>
      <c r="E280" s="3">
        <f>IF(C280="","",VLOOKUP(B280,Inscription!$B$1:$H$642,3,FALSE))</f>
      </c>
      <c r="F280" s="3">
        <f>IF(C280="","",VLOOKUP(B280,Inscription!$B$1:$H$642,5,FALSE))</f>
      </c>
      <c r="G280" s="3">
        <f>IF(C280="","",VLOOKUP(B280,Inscription!$B$1:$H$642,6,FALSE))</f>
      </c>
      <c r="H280" s="2">
        <f t="shared" si="24"/>
      </c>
      <c r="I280" s="2" t="str">
        <f t="shared" si="26"/>
        <v>  </v>
      </c>
      <c r="J280" s="2">
        <f t="shared" si="25"/>
      </c>
      <c r="K280" s="2">
        <f t="shared" si="29"/>
      </c>
      <c r="L280" s="2">
        <f t="shared" si="27"/>
      </c>
      <c r="M280" s="2">
        <f>IF(A280="","",VLOOKUP(B280,Inscription!B:E,4,FALSE))</f>
      </c>
    </row>
    <row r="281" spans="3:13" ht="12.75">
      <c r="C281" s="2">
        <f t="shared" si="28"/>
      </c>
      <c r="D281" s="4">
        <f>IF(C281="","",VLOOKUP(B281,Inscription!$B$1:$H$642,2,FALSE))</f>
      </c>
      <c r="E281" s="3">
        <f>IF(C281="","",VLOOKUP(B281,Inscription!$B$1:$H$642,3,FALSE))</f>
      </c>
      <c r="F281" s="3">
        <f>IF(C281="","",VLOOKUP(B281,Inscription!$B$1:$H$642,5,FALSE))</f>
      </c>
      <c r="G281" s="3">
        <f>IF(C281="","",VLOOKUP(B281,Inscription!$B$1:$H$642,6,FALSE))</f>
      </c>
      <c r="H281" s="2">
        <f t="shared" si="24"/>
      </c>
      <c r="I281" s="2" t="str">
        <f t="shared" si="26"/>
        <v>  </v>
      </c>
      <c r="J281" s="2">
        <f t="shared" si="25"/>
      </c>
      <c r="K281" s="15">
        <f t="shared" si="29"/>
      </c>
      <c r="L281" s="15">
        <f t="shared" si="27"/>
      </c>
      <c r="M281" s="15">
        <f>IF(A281="","",VLOOKUP(B281,Inscription!B:E,4,FALSE))</f>
      </c>
    </row>
    <row r="282" spans="3:13" ht="12.75">
      <c r="C282" s="2">
        <f t="shared" si="28"/>
      </c>
      <c r="D282" s="4">
        <f>IF(C282="","",VLOOKUP(B282,Inscription!$B$1:$H$642,2,FALSE))</f>
      </c>
      <c r="E282" s="3">
        <f>IF(C282="","",VLOOKUP(B282,Inscription!$B$1:$H$642,3,FALSE))</f>
      </c>
      <c r="F282" s="3">
        <f>IF(C282="","",VLOOKUP(B282,Inscription!$B$1:$H$642,5,FALSE))</f>
      </c>
      <c r="G282" s="3">
        <f>IF(C282="","",VLOOKUP(B282,Inscription!$B$1:$H$642,6,FALSE))</f>
      </c>
      <c r="H282" s="2">
        <f t="shared" si="24"/>
      </c>
      <c r="I282" s="2" t="str">
        <f t="shared" si="26"/>
        <v>  </v>
      </c>
      <c r="J282" s="2">
        <f t="shared" si="25"/>
      </c>
      <c r="K282" s="2">
        <f t="shared" si="29"/>
      </c>
      <c r="L282" s="2">
        <f t="shared" si="27"/>
      </c>
      <c r="M282" s="2">
        <f>IF(A282="","",VLOOKUP(B282,Inscription!B:E,4,FALSE))</f>
      </c>
    </row>
    <row r="283" spans="3:13" ht="12.75">
      <c r="C283" s="2">
        <f t="shared" si="28"/>
      </c>
      <c r="D283" s="4">
        <f>IF(C283="","",VLOOKUP(B283,Inscription!$B$1:$H$642,2,FALSE))</f>
      </c>
      <c r="E283" s="3">
        <f>IF(C283="","",VLOOKUP(B283,Inscription!$B$1:$H$642,3,FALSE))</f>
      </c>
      <c r="F283" s="3">
        <f>IF(C283="","",VLOOKUP(B283,Inscription!$B$1:$H$642,5,FALSE))</f>
      </c>
      <c r="G283" s="3">
        <f>IF(C283="","",VLOOKUP(B283,Inscription!$B$1:$H$642,6,FALSE))</f>
      </c>
      <c r="H283" s="2">
        <f t="shared" si="24"/>
      </c>
      <c r="I283" s="2" t="str">
        <f t="shared" si="26"/>
        <v>  </v>
      </c>
      <c r="J283" s="2">
        <f t="shared" si="25"/>
      </c>
      <c r="K283" s="15">
        <f t="shared" si="29"/>
      </c>
      <c r="L283" s="15">
        <f t="shared" si="27"/>
      </c>
      <c r="M283" s="15">
        <f>IF(A283="","",VLOOKUP(B283,Inscription!B:E,4,FALSE))</f>
      </c>
    </row>
    <row r="284" spans="3:13" ht="12.75">
      <c r="C284" s="2">
        <f t="shared" si="28"/>
      </c>
      <c r="D284" s="4">
        <f>IF(C284="","",VLOOKUP(B284,Inscription!$B$1:$H$642,2,FALSE))</f>
      </c>
      <c r="E284" s="3">
        <f>IF(C284="","",VLOOKUP(B284,Inscription!$B$1:$H$642,3,FALSE))</f>
      </c>
      <c r="F284" s="3">
        <f>IF(C284="","",VLOOKUP(B284,Inscription!$B$1:$H$642,5,FALSE))</f>
      </c>
      <c r="G284" s="3">
        <f>IF(C284="","",VLOOKUP(B284,Inscription!$B$1:$H$642,6,FALSE))</f>
      </c>
      <c r="H284" s="2">
        <f t="shared" si="24"/>
      </c>
      <c r="I284" s="2" t="str">
        <f t="shared" si="26"/>
        <v>  </v>
      </c>
      <c r="J284" s="2">
        <f t="shared" si="25"/>
      </c>
      <c r="K284" s="2">
        <f t="shared" si="29"/>
      </c>
      <c r="L284" s="2">
        <f t="shared" si="27"/>
      </c>
      <c r="M284" s="2">
        <f>IF(A284="","",VLOOKUP(B284,Inscription!B:E,4,FALSE))</f>
      </c>
    </row>
    <row r="285" spans="3:13" ht="12.75">
      <c r="C285" s="2">
        <f t="shared" si="28"/>
      </c>
      <c r="D285" s="4">
        <f>IF(C285="","",VLOOKUP(B285,Inscription!$B$1:$H$642,2,FALSE))</f>
      </c>
      <c r="E285" s="3">
        <f>IF(C285="","",VLOOKUP(B285,Inscription!$B$1:$H$642,3,FALSE))</f>
      </c>
      <c r="F285" s="3">
        <f>IF(C285="","",VLOOKUP(B285,Inscription!$B$1:$H$642,5,FALSE))</f>
      </c>
      <c r="G285" s="3">
        <f>IF(C285="","",VLOOKUP(B285,Inscription!$B$1:$H$642,6,FALSE))</f>
      </c>
      <c r="H285" s="2">
        <f t="shared" si="24"/>
      </c>
      <c r="I285" s="2" t="str">
        <f t="shared" si="26"/>
        <v>  </v>
      </c>
      <c r="J285" s="2">
        <f t="shared" si="25"/>
      </c>
      <c r="K285" s="15">
        <f t="shared" si="29"/>
      </c>
      <c r="L285" s="15">
        <f t="shared" si="27"/>
      </c>
      <c r="M285" s="15">
        <f>IF(A285="","",VLOOKUP(B285,Inscription!B:E,4,FALSE))</f>
      </c>
    </row>
    <row r="286" spans="3:13" ht="12.75">
      <c r="C286" s="2">
        <f t="shared" si="28"/>
      </c>
      <c r="D286" s="4">
        <f>IF(C286="","",VLOOKUP(B286,Inscription!$B$1:$H$642,2,FALSE))</f>
      </c>
      <c r="E286" s="3">
        <f>IF(C286="","",VLOOKUP(B286,Inscription!$B$1:$H$642,3,FALSE))</f>
      </c>
      <c r="F286" s="3">
        <f>IF(C286="","",VLOOKUP(B286,Inscription!$B$1:$H$642,5,FALSE))</f>
      </c>
      <c r="G286" s="3">
        <f>IF(C286="","",VLOOKUP(B286,Inscription!$B$1:$H$642,6,FALSE))</f>
      </c>
      <c r="H286" s="2">
        <f t="shared" si="24"/>
      </c>
      <c r="I286" s="2" t="str">
        <f t="shared" si="26"/>
        <v>  </v>
      </c>
      <c r="J286" s="2">
        <f t="shared" si="25"/>
      </c>
      <c r="K286" s="2">
        <f t="shared" si="29"/>
      </c>
      <c r="L286" s="2">
        <f t="shared" si="27"/>
      </c>
      <c r="M286" s="2">
        <f>IF(A286="","",VLOOKUP(B286,Inscription!B:E,4,FALSE))</f>
      </c>
    </row>
    <row r="287" spans="3:13" ht="12.75">
      <c r="C287" s="2">
        <f t="shared" si="28"/>
      </c>
      <c r="D287" s="4">
        <f>IF(C287="","",VLOOKUP(B287,Inscription!$B$1:$H$642,2,FALSE))</f>
      </c>
      <c r="E287" s="3">
        <f>IF(C287="","",VLOOKUP(B287,Inscription!$B$1:$H$642,3,FALSE))</f>
      </c>
      <c r="F287" s="3">
        <f>IF(C287="","",VLOOKUP(B287,Inscription!$B$1:$H$642,5,FALSE))</f>
      </c>
      <c r="G287" s="3">
        <f>IF(C287="","",VLOOKUP(B287,Inscription!$B$1:$H$642,6,FALSE))</f>
      </c>
      <c r="H287" s="2">
        <f t="shared" si="24"/>
      </c>
      <c r="I287" s="2" t="str">
        <f t="shared" si="26"/>
        <v>  </v>
      </c>
      <c r="J287" s="2">
        <f t="shared" si="25"/>
      </c>
      <c r="K287" s="15">
        <f t="shared" si="29"/>
      </c>
      <c r="L287" s="15">
        <f t="shared" si="27"/>
      </c>
      <c r="M287" s="15">
        <f>IF(A287="","",VLOOKUP(B287,Inscription!B:E,4,FALSE))</f>
      </c>
    </row>
    <row r="288" spans="3:13" ht="12.75">
      <c r="C288" s="2">
        <f t="shared" si="28"/>
      </c>
      <c r="D288" s="4">
        <f>IF(C288="","",VLOOKUP(B288,Inscription!$B$1:$H$642,2,FALSE))</f>
      </c>
      <c r="E288" s="3">
        <f>IF(C288="","",VLOOKUP(B288,Inscription!$B$1:$H$642,3,FALSE))</f>
      </c>
      <c r="F288" s="3">
        <f>IF(C288="","",VLOOKUP(B288,Inscription!$B$1:$H$642,5,FALSE))</f>
      </c>
      <c r="G288" s="3">
        <f>IF(C288="","",VLOOKUP(B288,Inscription!$B$1:$H$642,6,FALSE))</f>
      </c>
      <c r="H288" s="2">
        <f t="shared" si="24"/>
      </c>
      <c r="I288" s="2" t="str">
        <f t="shared" si="26"/>
        <v>  </v>
      </c>
      <c r="J288" s="2">
        <f t="shared" si="25"/>
      </c>
      <c r="K288" s="2">
        <f t="shared" si="29"/>
      </c>
      <c r="L288" s="2">
        <f t="shared" si="27"/>
      </c>
      <c r="M288" s="2">
        <f>IF(A288="","",VLOOKUP(B288,Inscription!B:E,4,FALSE))</f>
      </c>
    </row>
    <row r="289" spans="3:13" ht="12.75">
      <c r="C289" s="2">
        <f t="shared" si="28"/>
      </c>
      <c r="D289" s="4">
        <f>IF(C289="","",VLOOKUP(B289,Inscription!$B$1:$H$642,2,FALSE))</f>
      </c>
      <c r="E289" s="3">
        <f>IF(C289="","",VLOOKUP(B289,Inscription!$B$1:$H$642,3,FALSE))</f>
      </c>
      <c r="F289" s="3">
        <f>IF(C289="","",VLOOKUP(B289,Inscription!$B$1:$H$642,5,FALSE))</f>
      </c>
      <c r="G289" s="3">
        <f>IF(C289="","",VLOOKUP(B289,Inscription!$B$1:$H$642,6,FALSE))</f>
      </c>
      <c r="H289" s="2">
        <f t="shared" si="24"/>
      </c>
      <c r="I289" s="2" t="str">
        <f t="shared" si="26"/>
        <v>  </v>
      </c>
      <c r="J289" s="2">
        <f t="shared" si="25"/>
      </c>
      <c r="K289" s="15">
        <f t="shared" si="29"/>
      </c>
      <c r="L289" s="15">
        <f t="shared" si="27"/>
      </c>
      <c r="M289" s="15">
        <f>IF(A289="","",VLOOKUP(B289,Inscription!B:E,4,FALSE))</f>
      </c>
    </row>
    <row r="290" spans="3:13" ht="12.75">
      <c r="C290" s="2">
        <f t="shared" si="28"/>
      </c>
      <c r="D290" s="4">
        <f>IF(C290="","",VLOOKUP(B290,Inscription!$B$1:$H$642,2,FALSE))</f>
      </c>
      <c r="E290" s="3">
        <f>IF(C290="","",VLOOKUP(B290,Inscription!$B$1:$H$642,3,FALSE))</f>
      </c>
      <c r="F290" s="3">
        <f>IF(C290="","",VLOOKUP(B290,Inscription!$B$1:$H$642,5,FALSE))</f>
      </c>
      <c r="G290" s="3">
        <f>IF(C290="","",VLOOKUP(B290,Inscription!$B$1:$H$642,6,FALSE))</f>
      </c>
      <c r="H290" s="2">
        <f t="shared" si="24"/>
      </c>
      <c r="I290" s="2" t="str">
        <f t="shared" si="26"/>
        <v>  </v>
      </c>
      <c r="J290" s="2">
        <f t="shared" si="25"/>
      </c>
      <c r="K290" s="2">
        <f t="shared" si="29"/>
      </c>
      <c r="L290" s="2">
        <f t="shared" si="27"/>
      </c>
      <c r="M290" s="2">
        <f>IF(A290="","",VLOOKUP(B290,Inscription!B:E,4,FALSE))</f>
      </c>
    </row>
    <row r="291" spans="3:13" ht="12.75">
      <c r="C291" s="2">
        <f t="shared" si="28"/>
      </c>
      <c r="D291" s="4">
        <f>IF(C291="","",VLOOKUP(B291,Inscription!$B$1:$H$642,2,FALSE))</f>
      </c>
      <c r="E291" s="3">
        <f>IF(C291="","",VLOOKUP(B291,Inscription!$B$1:$H$642,3,FALSE))</f>
      </c>
      <c r="F291" s="3">
        <f>IF(C291="","",VLOOKUP(B291,Inscription!$B$1:$H$642,5,FALSE))</f>
      </c>
      <c r="G291" s="3">
        <f>IF(C291="","",VLOOKUP(B291,Inscription!$B$1:$H$642,6,FALSE))</f>
      </c>
      <c r="H291" s="2">
        <f t="shared" si="24"/>
      </c>
      <c r="I291" s="2" t="str">
        <f t="shared" si="26"/>
        <v>  </v>
      </c>
      <c r="J291" s="2">
        <f t="shared" si="25"/>
      </c>
      <c r="K291" s="15">
        <f t="shared" si="29"/>
      </c>
      <c r="L291" s="15">
        <f t="shared" si="27"/>
      </c>
      <c r="M291" s="15">
        <f>IF(A291="","",VLOOKUP(B291,Inscription!B:E,4,FALSE))</f>
      </c>
    </row>
    <row r="292" spans="3:13" ht="12.75">
      <c r="C292" s="2">
        <f t="shared" si="28"/>
      </c>
      <c r="D292" s="4">
        <f>IF(C292="","",VLOOKUP(B292,Inscription!$B$1:$H$642,2,FALSE))</f>
      </c>
      <c r="E292" s="3">
        <f>IF(C292="","",VLOOKUP(B292,Inscription!$B$1:$H$642,3,FALSE))</f>
      </c>
      <c r="F292" s="3">
        <f>IF(C292="","",VLOOKUP(B292,Inscription!$B$1:$H$642,5,FALSE))</f>
      </c>
      <c r="G292" s="3">
        <f>IF(C292="","",VLOOKUP(B292,Inscription!$B$1:$H$642,6,FALSE))</f>
      </c>
      <c r="H292" s="2">
        <f t="shared" si="24"/>
      </c>
      <c r="I292" s="2" t="str">
        <f t="shared" si="26"/>
        <v>  </v>
      </c>
      <c r="J292" s="2">
        <f t="shared" si="25"/>
      </c>
      <c r="K292" s="2">
        <f t="shared" si="29"/>
      </c>
      <c r="L292" s="2">
        <f t="shared" si="27"/>
      </c>
      <c r="M292" s="2">
        <f>IF(A292="","",VLOOKUP(B292,Inscription!B:E,4,FALSE))</f>
      </c>
    </row>
    <row r="293" spans="3:13" ht="12.75">
      <c r="C293" s="2">
        <f t="shared" si="28"/>
      </c>
      <c r="D293" s="4">
        <f>IF(C293="","",VLOOKUP(B293,Inscription!$B$1:$H$642,2,FALSE))</f>
      </c>
      <c r="E293" s="3">
        <f>IF(C293="","",VLOOKUP(B293,Inscription!$B$1:$H$642,3,FALSE))</f>
      </c>
      <c r="F293" s="3">
        <f>IF(C293="","",VLOOKUP(B293,Inscription!$B$1:$H$642,5,FALSE))</f>
      </c>
      <c r="G293" s="3">
        <f>IF(C293="","",VLOOKUP(B293,Inscription!$B$1:$H$642,6,FALSE))</f>
      </c>
      <c r="H293" s="2">
        <f t="shared" si="24"/>
      </c>
      <c r="I293" s="2" t="str">
        <f t="shared" si="26"/>
        <v>  </v>
      </c>
      <c r="J293" s="2">
        <f t="shared" si="25"/>
      </c>
      <c r="K293" s="15">
        <f t="shared" si="29"/>
      </c>
      <c r="L293" s="15">
        <f t="shared" si="27"/>
      </c>
      <c r="M293" s="15">
        <f>IF(A293="","",VLOOKUP(B293,Inscription!B:E,4,FALSE))</f>
      </c>
    </row>
    <row r="294" spans="3:13" ht="12.75">
      <c r="C294" s="2">
        <f t="shared" si="28"/>
      </c>
      <c r="D294" s="4">
        <f>IF(C294="","",VLOOKUP(B294,Inscription!$B$1:$H$642,2,FALSE))</f>
      </c>
      <c r="E294" s="3">
        <f>IF(C294="","",VLOOKUP(B294,Inscription!$B$1:$H$642,3,FALSE))</f>
      </c>
      <c r="F294" s="3">
        <f>IF(C294="","",VLOOKUP(B294,Inscription!$B$1:$H$642,5,FALSE))</f>
      </c>
      <c r="G294" s="3">
        <f>IF(C294="","",VLOOKUP(B294,Inscription!$B$1:$H$642,6,FALSE))</f>
      </c>
      <c r="H294" s="2">
        <f t="shared" si="24"/>
      </c>
      <c r="I294" s="2" t="str">
        <f t="shared" si="26"/>
        <v>  </v>
      </c>
      <c r="J294" s="2">
        <f t="shared" si="25"/>
      </c>
      <c r="K294" s="2">
        <f t="shared" si="29"/>
      </c>
      <c r="L294" s="2">
        <f t="shared" si="27"/>
      </c>
      <c r="M294" s="2">
        <f>IF(A294="","",VLOOKUP(B294,Inscription!B:E,4,FALSE))</f>
      </c>
    </row>
    <row r="295" spans="3:13" ht="12.75">
      <c r="C295" s="2">
        <f t="shared" si="28"/>
      </c>
      <c r="D295" s="4">
        <f>IF(C295="","",VLOOKUP(B295,Inscription!$B$1:$H$642,2,FALSE))</f>
      </c>
      <c r="E295" s="3">
        <f>IF(C295="","",VLOOKUP(B295,Inscription!$B$1:$H$642,3,FALSE))</f>
      </c>
      <c r="F295" s="3">
        <f>IF(C295="","",VLOOKUP(B295,Inscription!$B$1:$H$642,5,FALSE))</f>
      </c>
      <c r="G295" s="3">
        <f>IF(C295="","",VLOOKUP(B295,Inscription!$B$1:$H$642,6,FALSE))</f>
      </c>
      <c r="H295" s="2">
        <f t="shared" si="24"/>
      </c>
      <c r="I295" s="2" t="str">
        <f t="shared" si="26"/>
        <v>  </v>
      </c>
      <c r="J295" s="2">
        <f t="shared" si="25"/>
      </c>
      <c r="K295" s="15">
        <f t="shared" si="29"/>
      </c>
      <c r="L295" s="15">
        <f t="shared" si="27"/>
      </c>
      <c r="M295" s="15">
        <f>IF(A295="","",VLOOKUP(B295,Inscription!B:E,4,FALSE))</f>
      </c>
    </row>
    <row r="296" spans="3:13" ht="12.75">
      <c r="C296" s="2">
        <f t="shared" si="28"/>
      </c>
      <c r="D296" s="4">
        <f>IF(C296="","",VLOOKUP(B296,Inscription!$B$1:$H$642,2,FALSE))</f>
      </c>
      <c r="E296" s="3">
        <f>IF(C296="","",VLOOKUP(B296,Inscription!$B$1:$H$642,3,FALSE))</f>
      </c>
      <c r="F296" s="3">
        <f>IF(C296="","",VLOOKUP(B296,Inscription!$B$1:$H$642,5,FALSE))</f>
      </c>
      <c r="G296" s="3">
        <f>IF(C296="","",VLOOKUP(B296,Inscription!$B$1:$H$642,6,FALSE))</f>
      </c>
      <c r="H296" s="2">
        <f t="shared" si="24"/>
      </c>
      <c r="I296" s="2" t="str">
        <f t="shared" si="26"/>
        <v>  </v>
      </c>
      <c r="J296" s="2">
        <f t="shared" si="25"/>
      </c>
      <c r="K296" s="2">
        <f t="shared" si="29"/>
      </c>
      <c r="L296" s="2">
        <f t="shared" si="27"/>
      </c>
      <c r="M296" s="2">
        <f>IF(A296="","",VLOOKUP(B296,Inscription!B:E,4,FALSE))</f>
      </c>
    </row>
    <row r="297" spans="3:13" ht="12.75">
      <c r="C297" s="2">
        <f t="shared" si="28"/>
      </c>
      <c r="D297" s="4">
        <f>IF(C297="","",VLOOKUP(B297,Inscription!$B$1:$H$642,2,FALSE))</f>
      </c>
      <c r="E297" s="3">
        <f>IF(C297="","",VLOOKUP(B297,Inscription!$B$1:$H$642,3,FALSE))</f>
      </c>
      <c r="F297" s="3">
        <f>IF(C297="","",VLOOKUP(B297,Inscription!$B$1:$H$642,5,FALSE))</f>
      </c>
      <c r="G297" s="3">
        <f>IF(C297="","",VLOOKUP(B297,Inscription!$B$1:$H$642,6,FALSE))</f>
      </c>
      <c r="H297" s="2">
        <f t="shared" si="24"/>
      </c>
      <c r="I297" s="2" t="str">
        <f t="shared" si="26"/>
        <v>  </v>
      </c>
      <c r="J297" s="2">
        <f t="shared" si="25"/>
      </c>
      <c r="K297" s="15">
        <f t="shared" si="29"/>
      </c>
      <c r="L297" s="15">
        <f t="shared" si="27"/>
      </c>
      <c r="M297" s="15">
        <f>IF(A297="","",VLOOKUP(B297,Inscription!B:E,4,FALSE))</f>
      </c>
    </row>
    <row r="298" spans="3:13" ht="12.75">
      <c r="C298" s="2">
        <f t="shared" si="28"/>
      </c>
      <c r="D298" s="4">
        <f>IF(C298="","",VLOOKUP(B298,Inscription!$B$1:$H$642,2,FALSE))</f>
      </c>
      <c r="E298" s="3">
        <f>IF(C298="","",VLOOKUP(B298,Inscription!$B$1:$H$642,3,FALSE))</f>
      </c>
      <c r="F298" s="3">
        <f>IF(C298="","",VLOOKUP(B298,Inscription!$B$1:$H$642,5,FALSE))</f>
      </c>
      <c r="G298" s="3">
        <f>IF(C298="","",VLOOKUP(B298,Inscription!$B$1:$H$642,6,FALSE))</f>
      </c>
      <c r="H298" s="2">
        <f t="shared" si="24"/>
      </c>
      <c r="I298" s="2" t="str">
        <f t="shared" si="26"/>
        <v>  </v>
      </c>
      <c r="J298" s="2">
        <f t="shared" si="25"/>
      </c>
      <c r="K298" s="2">
        <f t="shared" si="29"/>
      </c>
      <c r="L298" s="2">
        <f t="shared" si="27"/>
      </c>
      <c r="M298" s="2">
        <f>IF(A298="","",VLOOKUP(B298,Inscription!B:E,4,FALSE))</f>
      </c>
    </row>
    <row r="299" spans="3:13" ht="12.75">
      <c r="C299" s="2">
        <f t="shared" si="28"/>
      </c>
      <c r="D299" s="4">
        <f>IF(C299="","",VLOOKUP(B299,Inscription!$B$1:$H$642,2,FALSE))</f>
      </c>
      <c r="E299" s="3">
        <f>IF(C299="","",VLOOKUP(B299,Inscription!$B$1:$H$642,3,FALSE))</f>
      </c>
      <c r="F299" s="3">
        <f>IF(C299="","",VLOOKUP(B299,Inscription!$B$1:$H$642,5,FALSE))</f>
      </c>
      <c r="G299" s="3">
        <f>IF(C299="","",VLOOKUP(B299,Inscription!$B$1:$H$642,6,FALSE))</f>
      </c>
      <c r="H299" s="2">
        <f t="shared" si="24"/>
      </c>
      <c r="I299" s="2" t="str">
        <f t="shared" si="26"/>
        <v>  </v>
      </c>
      <c r="J299" s="2">
        <f t="shared" si="25"/>
      </c>
      <c r="K299" s="15">
        <f t="shared" si="29"/>
      </c>
      <c r="L299" s="15">
        <f t="shared" si="27"/>
      </c>
      <c r="M299" s="15">
        <f>IF(A299="","",VLOOKUP(B299,Inscription!B:E,4,FALSE))</f>
      </c>
    </row>
    <row r="300" spans="3:13" ht="12.75">
      <c r="C300" s="2">
        <f t="shared" si="28"/>
      </c>
      <c r="D300" s="4">
        <f>IF(C300="","",VLOOKUP(B300,Inscription!$B$1:$H$642,2,FALSE))</f>
      </c>
      <c r="E300" s="3">
        <f>IF(C300="","",VLOOKUP(B300,Inscription!$B$1:$H$642,3,FALSE))</f>
      </c>
      <c r="F300" s="3">
        <f>IF(C300="","",VLOOKUP(B300,Inscription!$B$1:$H$642,5,FALSE))</f>
      </c>
      <c r="G300" s="3">
        <f>IF(C300="","",VLOOKUP(B300,Inscription!$B$1:$H$642,6,FALSE))</f>
      </c>
      <c r="H300" s="2">
        <f t="shared" si="24"/>
      </c>
      <c r="I300" s="2" t="str">
        <f t="shared" si="26"/>
        <v>  </v>
      </c>
      <c r="J300" s="2">
        <f t="shared" si="25"/>
      </c>
      <c r="K300" s="2">
        <f t="shared" si="29"/>
      </c>
      <c r="L300" s="2">
        <f t="shared" si="27"/>
      </c>
      <c r="M300" s="2">
        <f>IF(A300="","",VLOOKUP(B300,Inscription!B:E,4,FALSE))</f>
      </c>
    </row>
    <row r="301" spans="3:13" ht="12.75">
      <c r="C301" s="2">
        <f t="shared" si="28"/>
      </c>
      <c r="D301" s="4">
        <f>IF(C301="","",VLOOKUP(B301,Inscription!$B$1:$H$642,2,FALSE))</f>
      </c>
      <c r="E301" s="3">
        <f>IF(C301="","",VLOOKUP(B301,Inscription!$B$1:$H$642,3,FALSE))</f>
      </c>
      <c r="F301" s="3">
        <f>IF(C301="","",VLOOKUP(B301,Inscription!$B$1:$H$642,5,FALSE))</f>
      </c>
      <c r="G301" s="3">
        <f>IF(C301="","",VLOOKUP(B301,Inscription!$B$1:$H$642,6,FALSE))</f>
      </c>
      <c r="H301" s="2">
        <f t="shared" si="24"/>
      </c>
      <c r="I301" s="2" t="str">
        <f t="shared" si="26"/>
        <v>  </v>
      </c>
      <c r="J301" s="2">
        <f t="shared" si="25"/>
      </c>
      <c r="K301" s="15">
        <f t="shared" si="29"/>
      </c>
      <c r="L301" s="15">
        <f t="shared" si="27"/>
      </c>
      <c r="M301" s="15">
        <f>IF(A301="","",VLOOKUP(B301,Inscription!B:E,4,FALSE))</f>
      </c>
    </row>
    <row r="302" spans="3:13" ht="12.75">
      <c r="C302" s="2">
        <f t="shared" si="28"/>
      </c>
      <c r="D302" s="4">
        <f>IF(C302="","",VLOOKUP(B302,Inscription!$B$1:$H$642,2,FALSE))</f>
      </c>
      <c r="E302" s="3">
        <f>IF(C302="","",VLOOKUP(B302,Inscription!$B$1:$H$642,3,FALSE))</f>
      </c>
      <c r="F302" s="3">
        <f>IF(C302="","",VLOOKUP(B302,Inscription!$B$1:$H$642,5,FALSE))</f>
      </c>
      <c r="G302" s="3">
        <f>IF(C302="","",VLOOKUP(B302,Inscription!$B$1:$H$642,6,FALSE))</f>
      </c>
      <c r="H302" s="2">
        <f t="shared" si="24"/>
      </c>
      <c r="I302" s="2" t="str">
        <f t="shared" si="26"/>
        <v>  </v>
      </c>
      <c r="J302" s="2">
        <f t="shared" si="25"/>
      </c>
      <c r="K302" s="2">
        <f t="shared" si="29"/>
      </c>
      <c r="L302" s="2">
        <f t="shared" si="27"/>
      </c>
      <c r="M302" s="2">
        <f>IF(A302="","",VLOOKUP(B302,Inscription!B:E,4,FALSE))</f>
      </c>
    </row>
    <row r="303" spans="3:13" ht="12.75">
      <c r="C303" s="2">
        <f t="shared" si="28"/>
      </c>
      <c r="D303" s="4">
        <f>IF(C303="","",VLOOKUP(B303,Inscription!$B$1:$H$642,2,FALSE))</f>
      </c>
      <c r="E303" s="3">
        <f>IF(C303="","",VLOOKUP(B303,Inscription!$B$1:$H$642,3,FALSE))</f>
      </c>
      <c r="F303" s="3">
        <f>IF(C303="","",VLOOKUP(B303,Inscription!$B$1:$H$642,5,FALSE))</f>
      </c>
      <c r="G303" s="3">
        <f>IF(C303="","",VLOOKUP(B303,Inscription!$B$1:$H$642,6,FALSE))</f>
      </c>
      <c r="H303" s="2">
        <f t="shared" si="24"/>
      </c>
      <c r="I303" s="2" t="str">
        <f t="shared" si="26"/>
        <v>  </v>
      </c>
      <c r="J303" s="2">
        <f t="shared" si="25"/>
      </c>
      <c r="K303" s="15">
        <f t="shared" si="29"/>
      </c>
      <c r="L303" s="15">
        <f t="shared" si="27"/>
      </c>
      <c r="M303" s="15">
        <f>IF(A303="","",VLOOKUP(B303,Inscription!B:E,4,FALSE))</f>
      </c>
    </row>
    <row r="304" spans="3:13" ht="12.75">
      <c r="C304" s="2">
        <f t="shared" si="28"/>
      </c>
      <c r="D304" s="4">
        <f>IF(C304="","",VLOOKUP(B304,Inscription!$B$1:$H$642,2,FALSE))</f>
      </c>
      <c r="E304" s="3">
        <f>IF(C304="","",VLOOKUP(B304,Inscription!$B$1:$H$642,3,FALSE))</f>
      </c>
      <c r="F304" s="3">
        <f>IF(C304="","",VLOOKUP(B304,Inscription!$B$1:$H$642,5,FALSE))</f>
      </c>
      <c r="G304" s="3">
        <f>IF(C304="","",VLOOKUP(B304,Inscription!$B$1:$H$642,6,FALSE))</f>
      </c>
      <c r="H304" s="2">
        <f t="shared" si="24"/>
      </c>
      <c r="I304" s="2" t="str">
        <f t="shared" si="26"/>
        <v>  </v>
      </c>
      <c r="J304" s="2">
        <f t="shared" si="25"/>
      </c>
      <c r="K304" s="2">
        <f t="shared" si="29"/>
      </c>
      <c r="L304" s="2">
        <f t="shared" si="27"/>
      </c>
      <c r="M304" s="2">
        <f>IF(A304="","",VLOOKUP(B304,Inscription!B:E,4,FALSE))</f>
      </c>
    </row>
    <row r="305" spans="3:13" ht="12.75">
      <c r="C305" s="2">
        <f t="shared" si="28"/>
      </c>
      <c r="D305" s="4">
        <f>IF(C305="","",VLOOKUP(B305,Inscription!$B$1:$H$642,2,FALSE))</f>
      </c>
      <c r="E305" s="3">
        <f>IF(C305="","",VLOOKUP(B305,Inscription!$B$1:$H$642,3,FALSE))</f>
      </c>
      <c r="F305" s="3">
        <f>IF(C305="","",VLOOKUP(B305,Inscription!$B$1:$H$642,5,FALSE))</f>
      </c>
      <c r="G305" s="3">
        <f>IF(C305="","",VLOOKUP(B305,Inscription!$B$1:$H$642,6,FALSE))</f>
      </c>
      <c r="H305" s="2">
        <f t="shared" si="24"/>
      </c>
      <c r="I305" s="2" t="str">
        <f t="shared" si="26"/>
        <v>  </v>
      </c>
      <c r="J305" s="2">
        <f t="shared" si="25"/>
      </c>
      <c r="K305" s="15">
        <f t="shared" si="29"/>
      </c>
      <c r="L305" s="15">
        <f t="shared" si="27"/>
      </c>
      <c r="M305" s="15">
        <f>IF(A305="","",VLOOKUP(B305,Inscription!B:E,4,FALSE))</f>
      </c>
    </row>
    <row r="306" spans="3:13" ht="12.75">
      <c r="C306" s="2">
        <f t="shared" si="28"/>
      </c>
      <c r="D306" s="4">
        <f>IF(C306="","",VLOOKUP(B306,Inscription!$B$1:$H$642,2,FALSE))</f>
      </c>
      <c r="E306" s="3">
        <f>IF(C306="","",VLOOKUP(B306,Inscription!$B$1:$H$642,3,FALSE))</f>
      </c>
      <c r="F306" s="3">
        <f>IF(C306="","",VLOOKUP(B306,Inscription!$B$1:$H$642,5,FALSE))</f>
      </c>
      <c r="G306" s="3">
        <f>IF(C306="","",VLOOKUP(B306,Inscription!$B$1:$H$642,6,FALSE))</f>
      </c>
      <c r="H306" s="2">
        <f t="shared" si="24"/>
      </c>
      <c r="I306" s="2" t="str">
        <f t="shared" si="26"/>
        <v>  </v>
      </c>
      <c r="J306" s="2">
        <f t="shared" si="25"/>
      </c>
      <c r="K306" s="2">
        <f t="shared" si="29"/>
      </c>
      <c r="L306" s="2">
        <f t="shared" si="27"/>
      </c>
      <c r="M306" s="2">
        <f>IF(A306="","",VLOOKUP(B306,Inscription!B:E,4,FALSE))</f>
      </c>
    </row>
    <row r="307" spans="3:13" ht="12.75">
      <c r="C307" s="2">
        <f t="shared" si="28"/>
      </c>
      <c r="D307" s="4">
        <f>IF(C307="","",VLOOKUP(B307,Inscription!$B$1:$H$642,2,FALSE))</f>
      </c>
      <c r="E307" s="3">
        <f>IF(C307="","",VLOOKUP(B307,Inscription!$B$1:$H$642,3,FALSE))</f>
      </c>
      <c r="F307" s="3">
        <f>IF(C307="","",VLOOKUP(B307,Inscription!$B$1:$H$642,5,FALSE))</f>
      </c>
      <c r="G307" s="3">
        <f>IF(C307="","",VLOOKUP(B307,Inscription!$B$1:$H$642,6,FALSE))</f>
      </c>
      <c r="H307" s="2">
        <f t="shared" si="24"/>
      </c>
      <c r="I307" s="2" t="str">
        <f t="shared" si="26"/>
        <v>  </v>
      </c>
      <c r="J307" s="2">
        <f t="shared" si="25"/>
      </c>
      <c r="K307" s="15">
        <f t="shared" si="29"/>
      </c>
      <c r="L307" s="15">
        <f t="shared" si="27"/>
      </c>
      <c r="M307" s="15">
        <f>IF(A307="","",VLOOKUP(B307,Inscription!B:E,4,FALSE))</f>
      </c>
    </row>
    <row r="308" spans="3:13" ht="12.75">
      <c r="C308" s="2">
        <f t="shared" si="28"/>
      </c>
      <c r="D308" s="4">
        <f>IF(C308="","",VLOOKUP(B308,Inscription!$B$1:$H$642,2,FALSE))</f>
      </c>
      <c r="E308" s="3">
        <f>IF(C308="","",VLOOKUP(B308,Inscription!$B$1:$H$642,3,FALSE))</f>
      </c>
      <c r="F308" s="3">
        <f>IF(C308="","",VLOOKUP(B308,Inscription!$B$1:$H$642,5,FALSE))</f>
      </c>
      <c r="G308" s="3">
        <f>IF(C308="","",VLOOKUP(B308,Inscription!$B$1:$H$642,6,FALSE))</f>
      </c>
      <c r="H308" s="2">
        <f t="shared" si="24"/>
      </c>
      <c r="I308" s="2" t="str">
        <f t="shared" si="26"/>
        <v>  </v>
      </c>
      <c r="J308" s="2">
        <f t="shared" si="25"/>
      </c>
      <c r="K308" s="2">
        <f t="shared" si="29"/>
      </c>
      <c r="L308" s="2">
        <f t="shared" si="27"/>
      </c>
      <c r="M308" s="2">
        <f>IF(A308="","",VLOOKUP(B308,Inscription!B:E,4,FALSE))</f>
      </c>
    </row>
    <row r="309" spans="3:13" ht="12.75">
      <c r="C309" s="2">
        <f t="shared" si="28"/>
      </c>
      <c r="D309" s="4">
        <f>IF(C309="","",VLOOKUP(B309,Inscription!$B$1:$H$642,2,FALSE))</f>
      </c>
      <c r="E309" s="3">
        <f>IF(C309="","",VLOOKUP(B309,Inscription!$B$1:$H$642,3,FALSE))</f>
      </c>
      <c r="F309" s="3">
        <f>IF(C309="","",VLOOKUP(B309,Inscription!$B$1:$H$642,5,FALSE))</f>
      </c>
      <c r="G309" s="3">
        <f>IF(C309="","",VLOOKUP(B309,Inscription!$B$1:$H$642,6,FALSE))</f>
      </c>
      <c r="H309" s="2">
        <f t="shared" si="24"/>
      </c>
      <c r="I309" s="2" t="str">
        <f t="shared" si="26"/>
        <v>  </v>
      </c>
      <c r="J309" s="2">
        <f t="shared" si="25"/>
      </c>
      <c r="K309" s="15">
        <f t="shared" si="29"/>
      </c>
      <c r="L309" s="15">
        <f t="shared" si="27"/>
      </c>
      <c r="M309" s="15">
        <f>IF(A309="","",VLOOKUP(B309,Inscription!B:E,4,FALSE))</f>
      </c>
    </row>
    <row r="310" spans="3:13" ht="12.75">
      <c r="C310" s="2">
        <f t="shared" si="28"/>
      </c>
      <c r="D310" s="4">
        <f>IF(C310="","",VLOOKUP(B310,Inscription!$B$1:$H$642,2,FALSE))</f>
      </c>
      <c r="E310" s="3">
        <f>IF(C310="","",VLOOKUP(B310,Inscription!$B$1:$H$642,3,FALSE))</f>
      </c>
      <c r="F310" s="3">
        <f>IF(C310="","",VLOOKUP(B310,Inscription!$B$1:$H$642,5,FALSE))</f>
      </c>
      <c r="G310" s="3">
        <f>IF(C310="","",VLOOKUP(B310,Inscription!$B$1:$H$642,6,FALSE))</f>
      </c>
      <c r="H310" s="2">
        <f t="shared" si="24"/>
      </c>
      <c r="I310" s="2" t="str">
        <f t="shared" si="26"/>
        <v>  </v>
      </c>
      <c r="J310" s="2">
        <f t="shared" si="25"/>
      </c>
      <c r="K310" s="2">
        <f t="shared" si="29"/>
      </c>
      <c r="L310" s="2">
        <f t="shared" si="27"/>
      </c>
      <c r="M310" s="2">
        <f>IF(A310="","",VLOOKUP(B310,Inscription!B:E,4,FALSE))</f>
      </c>
    </row>
    <row r="311" spans="3:13" ht="12.75">
      <c r="C311" s="2">
        <f t="shared" si="28"/>
      </c>
      <c r="D311" s="4">
        <f>IF(C311="","",VLOOKUP(B311,Inscription!$B$1:$H$642,2,FALSE))</f>
      </c>
      <c r="E311" s="3">
        <f>IF(C311="","",VLOOKUP(B311,Inscription!$B$1:$H$642,3,FALSE))</f>
      </c>
      <c r="F311" s="3">
        <f>IF(C311="","",VLOOKUP(B311,Inscription!$B$1:$H$642,5,FALSE))</f>
      </c>
      <c r="G311" s="3">
        <f>IF(C311="","",VLOOKUP(B311,Inscription!$B$1:$H$642,6,FALSE))</f>
      </c>
      <c r="H311" s="2">
        <f t="shared" si="24"/>
      </c>
      <c r="I311" s="2" t="str">
        <f t="shared" si="26"/>
        <v>  </v>
      </c>
      <c r="J311" s="2">
        <f t="shared" si="25"/>
      </c>
      <c r="K311" s="15">
        <f t="shared" si="29"/>
      </c>
      <c r="L311" s="15">
        <f t="shared" si="27"/>
      </c>
      <c r="M311" s="15">
        <f>IF(A311="","",VLOOKUP(B311,Inscription!B:E,4,FALSE))</f>
      </c>
    </row>
    <row r="312" spans="3:13" ht="12.75">
      <c r="C312" s="2">
        <f t="shared" si="28"/>
      </c>
      <c r="D312" s="4">
        <f>IF(C312="","",VLOOKUP(B312,Inscription!$B$1:$H$642,2,FALSE))</f>
      </c>
      <c r="E312" s="3">
        <f>IF(C312="","",VLOOKUP(B312,Inscription!$B$1:$H$642,3,FALSE))</f>
      </c>
      <c r="F312" s="3">
        <f>IF(C312="","",VLOOKUP(B312,Inscription!$B$1:$H$642,5,FALSE))</f>
      </c>
      <c r="G312" s="3">
        <f>IF(C312="","",VLOOKUP(B312,Inscription!$B$1:$H$642,6,FALSE))</f>
      </c>
      <c r="H312" s="2">
        <f t="shared" si="24"/>
      </c>
      <c r="I312" s="2" t="str">
        <f t="shared" si="26"/>
        <v>  </v>
      </c>
      <c r="J312" s="2">
        <f t="shared" si="25"/>
      </c>
      <c r="K312" s="2">
        <f t="shared" si="29"/>
      </c>
      <c r="L312" s="2">
        <f t="shared" si="27"/>
      </c>
      <c r="M312" s="2">
        <f>IF(A312="","",VLOOKUP(B312,Inscription!B:E,4,FALSE))</f>
      </c>
    </row>
    <row r="313" spans="3:13" ht="12.75">
      <c r="C313" s="2">
        <f t="shared" si="28"/>
      </c>
      <c r="D313" s="4">
        <f>IF(C313="","",VLOOKUP(B313,Inscription!$B$1:$H$642,2,FALSE))</f>
      </c>
      <c r="E313" s="3">
        <f>IF(C313="","",VLOOKUP(B313,Inscription!$B$1:$H$642,3,FALSE))</f>
      </c>
      <c r="F313" s="3">
        <f>IF(C313="","",VLOOKUP(B313,Inscription!$B$1:$H$642,5,FALSE))</f>
      </c>
      <c r="G313" s="3">
        <f>IF(C313="","",VLOOKUP(B313,Inscription!$B$1:$H$642,6,FALSE))</f>
      </c>
      <c r="H313" s="2">
        <f t="shared" si="24"/>
      </c>
      <c r="I313" s="2" t="str">
        <f t="shared" si="26"/>
        <v>  </v>
      </c>
      <c r="J313" s="2">
        <f t="shared" si="25"/>
      </c>
      <c r="K313" s="15">
        <f t="shared" si="29"/>
      </c>
      <c r="L313" s="15">
        <f t="shared" si="27"/>
      </c>
      <c r="M313" s="15">
        <f>IF(A313="","",VLOOKUP(B313,Inscription!B:E,4,FALSE))</f>
      </c>
    </row>
    <row r="314" spans="3:13" ht="12.75">
      <c r="C314" s="2">
        <f t="shared" si="28"/>
      </c>
      <c r="D314" s="4">
        <f>IF(C314="","",VLOOKUP(B314,Inscription!$B$1:$H$642,2,FALSE))</f>
      </c>
      <c r="E314" s="3">
        <f>IF(C314="","",VLOOKUP(B314,Inscription!$B$1:$H$642,3,FALSE))</f>
      </c>
      <c r="F314" s="3">
        <f>IF(C314="","",VLOOKUP(B314,Inscription!$B$1:$H$642,5,FALSE))</f>
      </c>
      <c r="G314" s="3">
        <f>IF(C314="","",VLOOKUP(B314,Inscription!$B$1:$H$642,6,FALSE))</f>
      </c>
      <c r="H314" s="2">
        <f t="shared" si="24"/>
      </c>
      <c r="I314" s="2" t="str">
        <f t="shared" si="26"/>
        <v>  </v>
      </c>
      <c r="J314" s="2">
        <f t="shared" si="25"/>
      </c>
      <c r="K314" s="2">
        <f t="shared" si="29"/>
      </c>
      <c r="L314" s="2">
        <f t="shared" si="27"/>
      </c>
      <c r="M314" s="2">
        <f>IF(A314="","",VLOOKUP(B314,Inscription!B:E,4,FALSE))</f>
      </c>
    </row>
    <row r="315" spans="3:13" ht="12.75">
      <c r="C315" s="2">
        <f t="shared" si="28"/>
      </c>
      <c r="D315" s="4">
        <f>IF(C315="","",VLOOKUP(B315,Inscription!$B$1:$H$642,2,FALSE))</f>
      </c>
      <c r="E315" s="3">
        <f>IF(C315="","",VLOOKUP(B315,Inscription!$B$1:$H$642,3,FALSE))</f>
      </c>
      <c r="F315" s="3">
        <f>IF(C315="","",VLOOKUP(B315,Inscription!$B$1:$H$642,5,FALSE))</f>
      </c>
      <c r="G315" s="3">
        <f>IF(C315="","",VLOOKUP(B315,Inscription!$B$1:$H$642,6,FALSE))</f>
      </c>
      <c r="H315" s="2">
        <f t="shared" si="24"/>
      </c>
      <c r="I315" s="2" t="str">
        <f t="shared" si="26"/>
        <v>  </v>
      </c>
      <c r="J315" s="2">
        <f t="shared" si="25"/>
      </c>
      <c r="K315" s="15">
        <f t="shared" si="29"/>
      </c>
      <c r="L315" s="15">
        <f t="shared" si="27"/>
      </c>
      <c r="M315" s="15">
        <f>IF(A315="","",VLOOKUP(B315,Inscription!B:E,4,FALSE))</f>
      </c>
    </row>
    <row r="316" spans="3:13" ht="12.75">
      <c r="C316" s="2">
        <f t="shared" si="28"/>
      </c>
      <c r="D316" s="4">
        <f>IF(C316="","",VLOOKUP(B316,Inscription!$B$1:$H$642,2,FALSE))</f>
      </c>
      <c r="E316" s="3">
        <f>IF(C316="","",VLOOKUP(B316,Inscription!$B$1:$H$642,3,FALSE))</f>
      </c>
      <c r="F316" s="3">
        <f>IF(C316="","",VLOOKUP(B316,Inscription!$B$1:$H$642,5,FALSE))</f>
      </c>
      <c r="G316" s="3">
        <f>IF(C316="","",VLOOKUP(B316,Inscription!$B$1:$H$642,6,FALSE))</f>
      </c>
      <c r="H316" s="2">
        <f t="shared" si="24"/>
      </c>
      <c r="I316" s="2" t="str">
        <f t="shared" si="26"/>
        <v>  </v>
      </c>
      <c r="J316" s="2">
        <f t="shared" si="25"/>
      </c>
      <c r="K316" s="2">
        <f t="shared" si="29"/>
      </c>
      <c r="L316" s="2">
        <f t="shared" si="27"/>
      </c>
      <c r="M316" s="2">
        <f>IF(A316="","",VLOOKUP(B316,Inscription!B:E,4,FALSE))</f>
      </c>
    </row>
    <row r="317" spans="3:13" ht="12.75">
      <c r="C317" s="2">
        <f t="shared" si="28"/>
      </c>
      <c r="D317" s="4">
        <f>IF(C317="","",VLOOKUP(B317,Inscription!$B$1:$H$642,2,FALSE))</f>
      </c>
      <c r="E317" s="3">
        <f>IF(C317="","",VLOOKUP(B317,Inscription!$B$1:$H$642,3,FALSE))</f>
      </c>
      <c r="F317" s="3">
        <f>IF(C317="","",VLOOKUP(B317,Inscription!$B$1:$H$642,5,FALSE))</f>
      </c>
      <c r="G317" s="3">
        <f>IF(C317="","",VLOOKUP(B317,Inscription!$B$1:$H$642,6,FALSE))</f>
      </c>
      <c r="H317" s="2">
        <f t="shared" si="24"/>
      </c>
      <c r="I317" s="2" t="str">
        <f t="shared" si="26"/>
        <v>  </v>
      </c>
      <c r="J317" s="2">
        <f t="shared" si="25"/>
      </c>
      <c r="K317" s="15">
        <f t="shared" si="29"/>
      </c>
      <c r="L317" s="15">
        <f t="shared" si="27"/>
      </c>
      <c r="M317" s="15">
        <f>IF(A317="","",VLOOKUP(B317,Inscription!B:E,4,FALSE))</f>
      </c>
    </row>
    <row r="318" spans="3:13" ht="12.75">
      <c r="C318" s="2">
        <f t="shared" si="28"/>
      </c>
      <c r="D318" s="4">
        <f>IF(C318="","",VLOOKUP(B318,Inscription!$B$1:$H$642,2,FALSE))</f>
      </c>
      <c r="E318" s="3">
        <f>IF(C318="","",VLOOKUP(B318,Inscription!$B$1:$H$642,3,FALSE))</f>
      </c>
      <c r="F318" s="3">
        <f>IF(C318="","",VLOOKUP(B318,Inscription!$B$1:$H$642,5,FALSE))</f>
      </c>
      <c r="G318" s="3">
        <f>IF(C318="","",VLOOKUP(B318,Inscription!$B$1:$H$642,6,FALSE))</f>
      </c>
      <c r="H318" s="2">
        <f t="shared" si="24"/>
      </c>
      <c r="I318" s="2" t="str">
        <f t="shared" si="26"/>
        <v>  </v>
      </c>
      <c r="J318" s="2">
        <f t="shared" si="25"/>
      </c>
      <c r="K318" s="2">
        <f t="shared" si="29"/>
      </c>
      <c r="L318" s="2">
        <f t="shared" si="27"/>
      </c>
      <c r="M318" s="2">
        <f>IF(A318="","",VLOOKUP(B318,Inscription!B:E,4,FALSE))</f>
      </c>
    </row>
    <row r="319" spans="3:13" ht="12.75">
      <c r="C319" s="2">
        <f t="shared" si="28"/>
      </c>
      <c r="D319" s="4">
        <f>IF(C319="","",VLOOKUP(B319,Inscription!$B$1:$H$642,2,FALSE))</f>
      </c>
      <c r="E319" s="3">
        <f>IF(C319="","",VLOOKUP(B319,Inscription!$B$1:$H$642,3,FALSE))</f>
      </c>
      <c r="F319" s="3">
        <f>IF(C319="","",VLOOKUP(B319,Inscription!$B$1:$H$642,5,FALSE))</f>
      </c>
      <c r="G319" s="3">
        <f>IF(C319="","",VLOOKUP(B319,Inscription!$B$1:$H$642,6,FALSE))</f>
      </c>
      <c r="H319" s="2">
        <f t="shared" si="24"/>
      </c>
      <c r="I319" s="2" t="str">
        <f t="shared" si="26"/>
        <v>  </v>
      </c>
      <c r="J319" s="2">
        <f t="shared" si="25"/>
      </c>
      <c r="K319" s="15">
        <f t="shared" si="29"/>
      </c>
      <c r="L319" s="15">
        <f t="shared" si="27"/>
      </c>
      <c r="M319" s="15">
        <f>IF(A319="","",VLOOKUP(B319,Inscription!B:E,4,FALSE))</f>
      </c>
    </row>
    <row r="320" spans="3:13" ht="12.75">
      <c r="C320" s="2">
        <f t="shared" si="28"/>
      </c>
      <c r="D320" s="4">
        <f>IF(C320="","",VLOOKUP(B320,Inscription!$B$1:$H$642,2,FALSE))</f>
      </c>
      <c r="E320" s="3">
        <f>IF(C320="","",VLOOKUP(B320,Inscription!$B$1:$H$642,3,FALSE))</f>
      </c>
      <c r="F320" s="3">
        <f>IF(C320="","",VLOOKUP(B320,Inscription!$B$1:$H$642,5,FALSE))</f>
      </c>
      <c r="G320" s="3">
        <f>IF(C320="","",VLOOKUP(B320,Inscription!$B$1:$H$642,6,FALSE))</f>
      </c>
      <c r="H320" s="2">
        <f t="shared" si="24"/>
      </c>
      <c r="I320" s="2" t="str">
        <f t="shared" si="26"/>
        <v>  </v>
      </c>
      <c r="J320" s="2">
        <f t="shared" si="25"/>
      </c>
      <c r="K320" s="2">
        <f t="shared" si="29"/>
      </c>
      <c r="L320" s="2">
        <f t="shared" si="27"/>
      </c>
      <c r="M320" s="2">
        <f>IF(A320="","",VLOOKUP(B320,Inscription!B:E,4,FALSE))</f>
      </c>
    </row>
    <row r="321" spans="3:13" ht="12.75">
      <c r="C321" s="2">
        <f t="shared" si="28"/>
      </c>
      <c r="D321" s="4">
        <f>IF(C321="","",VLOOKUP(B321,Inscription!$B$1:$H$642,2,FALSE))</f>
      </c>
      <c r="E321" s="3">
        <f>IF(C321="","",VLOOKUP(B321,Inscription!$B$1:$H$642,3,FALSE))</f>
      </c>
      <c r="F321" s="3">
        <f>IF(C321="","",VLOOKUP(B321,Inscription!$B$1:$H$642,5,FALSE))</f>
      </c>
      <c r="G321" s="3">
        <f>IF(C321="","",VLOOKUP(B321,Inscription!$B$1:$H$642,6,FALSE))</f>
      </c>
      <c r="H321" s="2">
        <f t="shared" si="24"/>
      </c>
      <c r="I321" s="2" t="str">
        <f t="shared" si="26"/>
        <v>  </v>
      </c>
      <c r="J321" s="2">
        <f t="shared" si="25"/>
      </c>
      <c r="K321" s="15">
        <f t="shared" si="29"/>
      </c>
      <c r="L321" s="15">
        <f t="shared" si="27"/>
      </c>
      <c r="M321" s="15">
        <f>IF(A321="","",VLOOKUP(B321,Inscription!B:E,4,FALSE))</f>
      </c>
    </row>
    <row r="322" spans="3:13" ht="12.75">
      <c r="C322" s="2">
        <f t="shared" si="28"/>
      </c>
      <c r="D322" s="4">
        <f>IF(C322="","",VLOOKUP(B322,Inscription!$B$1:$H$642,2,FALSE))</f>
      </c>
      <c r="E322" s="3">
        <f>IF(C322="","",VLOOKUP(B322,Inscription!$B$1:$H$642,3,FALSE))</f>
      </c>
      <c r="F322" s="3">
        <f>IF(C322="","",VLOOKUP(B322,Inscription!$B$1:$H$642,5,FALSE))</f>
      </c>
      <c r="G322" s="3">
        <f>IF(C322="","",VLOOKUP(B322,Inscription!$B$1:$H$642,6,FALSE))</f>
      </c>
      <c r="H322" s="2">
        <f aca="true" t="shared" si="30" ref="H322:H385">IF(C322="","",SUMPRODUCT((Catégorie=G322)*(Sexe=F322)*(Temps&lt;A322))+1)</f>
      </c>
      <c r="I322" s="2" t="str">
        <f t="shared" si="26"/>
        <v>  </v>
      </c>
      <c r="J322" s="2">
        <f aca="true" t="shared" si="31" ref="J322:J385">IF(A322="","",A322)</f>
      </c>
      <c r="K322" s="2">
        <f t="shared" si="29"/>
      </c>
      <c r="L322" s="2">
        <f t="shared" si="27"/>
      </c>
      <c r="M322" s="2">
        <f>IF(A322="","",VLOOKUP(B322,Inscription!B:E,4,FALSE))</f>
      </c>
    </row>
    <row r="323" spans="3:13" ht="12.75">
      <c r="C323" s="2">
        <f t="shared" si="28"/>
      </c>
      <c r="D323" s="4">
        <f>IF(C323="","",VLOOKUP(B323,Inscription!$B$1:$H$642,2,FALSE))</f>
      </c>
      <c r="E323" s="3">
        <f>IF(C323="","",VLOOKUP(B323,Inscription!$B$1:$H$642,3,FALSE))</f>
      </c>
      <c r="F323" s="3">
        <f>IF(C323="","",VLOOKUP(B323,Inscription!$B$1:$H$642,5,FALSE))</f>
      </c>
      <c r="G323" s="3">
        <f>IF(C323="","",VLOOKUP(B323,Inscription!$B$1:$H$642,6,FALSE))</f>
      </c>
      <c r="H323" s="2">
        <f t="shared" si="30"/>
      </c>
      <c r="I323" s="2" t="str">
        <f aca="true" t="shared" si="32" ref="I323:I386">H323&amp;" "&amp;G323&amp;" "&amp;F323</f>
        <v>  </v>
      </c>
      <c r="J323" s="2">
        <f t="shared" si="31"/>
      </c>
      <c r="K323" s="15">
        <f t="shared" si="29"/>
      </c>
      <c r="L323" s="15">
        <f aca="true" t="shared" si="33" ref="L323:L386">E323</f>
      </c>
      <c r="M323" s="15">
        <f>IF(A323="","",VLOOKUP(B323,Inscription!B:E,4,FALSE))</f>
      </c>
    </row>
    <row r="324" spans="3:13" ht="12.75">
      <c r="C324" s="2">
        <f aca="true" t="shared" si="34" ref="C324:C387">IF(B324="","",C323+1)</f>
      </c>
      <c r="D324" s="4">
        <f>IF(C324="","",VLOOKUP(B324,Inscription!$B$1:$H$642,2,FALSE))</f>
      </c>
      <c r="E324" s="3">
        <f>IF(C324="","",VLOOKUP(B324,Inscription!$B$1:$H$642,3,FALSE))</f>
      </c>
      <c r="F324" s="3">
        <f>IF(C324="","",VLOOKUP(B324,Inscription!$B$1:$H$642,5,FALSE))</f>
      </c>
      <c r="G324" s="3">
        <f>IF(C324="","",VLOOKUP(B324,Inscription!$B$1:$H$642,6,FALSE))</f>
      </c>
      <c r="H324" s="2">
        <f t="shared" si="30"/>
      </c>
      <c r="I324" s="2" t="str">
        <f t="shared" si="32"/>
        <v>  </v>
      </c>
      <c r="J324" s="2">
        <f t="shared" si="31"/>
      </c>
      <c r="K324" s="2">
        <f aca="true" t="shared" si="35" ref="K324:K387">D324</f>
      </c>
      <c r="L324" s="2">
        <f t="shared" si="33"/>
      </c>
      <c r="M324" s="2">
        <f>IF(A324="","",VLOOKUP(B324,Inscription!B:E,4,FALSE))</f>
      </c>
    </row>
    <row r="325" spans="3:13" ht="12.75">
      <c r="C325" s="2">
        <f t="shared" si="34"/>
      </c>
      <c r="D325" s="4">
        <f>IF(C325="","",VLOOKUP(B325,Inscription!$B$1:$H$642,2,FALSE))</f>
      </c>
      <c r="E325" s="3">
        <f>IF(C325="","",VLOOKUP(B325,Inscription!$B$1:$H$642,3,FALSE))</f>
      </c>
      <c r="F325" s="3">
        <f>IF(C325="","",VLOOKUP(B325,Inscription!$B$1:$H$642,5,FALSE))</f>
      </c>
      <c r="G325" s="3">
        <f>IF(C325="","",VLOOKUP(B325,Inscription!$B$1:$H$642,6,FALSE))</f>
      </c>
      <c r="H325" s="2">
        <f t="shared" si="30"/>
      </c>
      <c r="I325" s="2" t="str">
        <f t="shared" si="32"/>
        <v>  </v>
      </c>
      <c r="J325" s="2">
        <f t="shared" si="31"/>
      </c>
      <c r="K325" s="15">
        <f t="shared" si="35"/>
      </c>
      <c r="L325" s="15">
        <f t="shared" si="33"/>
      </c>
      <c r="M325" s="15">
        <f>IF(A325="","",VLOOKUP(B325,Inscription!B:E,4,FALSE))</f>
      </c>
    </row>
    <row r="326" spans="3:13" ht="12.75">
      <c r="C326" s="2">
        <f t="shared" si="34"/>
      </c>
      <c r="D326" s="4">
        <f>IF(C326="","",VLOOKUP(B326,Inscription!$B$1:$H$642,2,FALSE))</f>
      </c>
      <c r="E326" s="3">
        <f>IF(C326="","",VLOOKUP(B326,Inscription!$B$1:$H$642,3,FALSE))</f>
      </c>
      <c r="F326" s="3">
        <f>IF(C326="","",VLOOKUP(B326,Inscription!$B$1:$H$642,5,FALSE))</f>
      </c>
      <c r="G326" s="3">
        <f>IF(C326="","",VLOOKUP(B326,Inscription!$B$1:$H$642,6,FALSE))</f>
      </c>
      <c r="H326" s="2">
        <f t="shared" si="30"/>
      </c>
      <c r="I326" s="2" t="str">
        <f t="shared" si="32"/>
        <v>  </v>
      </c>
      <c r="J326" s="2">
        <f t="shared" si="31"/>
      </c>
      <c r="K326" s="2">
        <f t="shared" si="35"/>
      </c>
      <c r="L326" s="2">
        <f t="shared" si="33"/>
      </c>
      <c r="M326" s="2">
        <f>IF(A326="","",VLOOKUP(B326,Inscription!B:E,4,FALSE))</f>
      </c>
    </row>
    <row r="327" spans="3:13" ht="12.75">
      <c r="C327" s="2">
        <f t="shared" si="34"/>
      </c>
      <c r="D327" s="4">
        <f>IF(C327="","",VLOOKUP(B327,Inscription!$B$1:$H$642,2,FALSE))</f>
      </c>
      <c r="E327" s="3">
        <f>IF(C327="","",VLOOKUP(B327,Inscription!$B$1:$H$642,3,FALSE))</f>
      </c>
      <c r="F327" s="3">
        <f>IF(C327="","",VLOOKUP(B327,Inscription!$B$1:$H$642,5,FALSE))</f>
      </c>
      <c r="G327" s="3">
        <f>IF(C327="","",VLOOKUP(B327,Inscription!$B$1:$H$642,6,FALSE))</f>
      </c>
      <c r="H327" s="2">
        <f t="shared" si="30"/>
      </c>
      <c r="I327" s="2" t="str">
        <f t="shared" si="32"/>
        <v>  </v>
      </c>
      <c r="J327" s="2">
        <f t="shared" si="31"/>
      </c>
      <c r="K327" s="15">
        <f t="shared" si="35"/>
      </c>
      <c r="L327" s="15">
        <f t="shared" si="33"/>
      </c>
      <c r="M327" s="15">
        <f>IF(A327="","",VLOOKUP(B327,Inscription!B:E,4,FALSE))</f>
      </c>
    </row>
    <row r="328" spans="3:13" ht="12.75">
      <c r="C328" s="2">
        <f t="shared" si="34"/>
      </c>
      <c r="D328" s="4">
        <f>IF(C328="","",VLOOKUP(B328,Inscription!$B$1:$H$642,2,FALSE))</f>
      </c>
      <c r="E328" s="3">
        <f>IF(C328="","",VLOOKUP(B328,Inscription!$B$1:$H$642,3,FALSE))</f>
      </c>
      <c r="F328" s="3">
        <f>IF(C328="","",VLOOKUP(B328,Inscription!$B$1:$H$642,5,FALSE))</f>
      </c>
      <c r="G328" s="3">
        <f>IF(C328="","",VLOOKUP(B328,Inscription!$B$1:$H$642,6,FALSE))</f>
      </c>
      <c r="H328" s="2">
        <f t="shared" si="30"/>
      </c>
      <c r="I328" s="2" t="str">
        <f t="shared" si="32"/>
        <v>  </v>
      </c>
      <c r="J328" s="2">
        <f t="shared" si="31"/>
      </c>
      <c r="K328" s="2">
        <f t="shared" si="35"/>
      </c>
      <c r="L328" s="2">
        <f t="shared" si="33"/>
      </c>
      <c r="M328" s="2">
        <f>IF(A328="","",VLOOKUP(B328,Inscription!B:E,4,FALSE))</f>
      </c>
    </row>
    <row r="329" spans="3:13" ht="12.75">
      <c r="C329" s="2">
        <f t="shared" si="34"/>
      </c>
      <c r="D329" s="4">
        <f>IF(C329="","",VLOOKUP(B329,Inscription!$B$1:$H$642,2,FALSE))</f>
      </c>
      <c r="E329" s="3">
        <f>IF(C329="","",VLOOKUP(B329,Inscription!$B$1:$H$642,3,FALSE))</f>
      </c>
      <c r="F329" s="3">
        <f>IF(C329="","",VLOOKUP(B329,Inscription!$B$1:$H$642,5,FALSE))</f>
      </c>
      <c r="G329" s="3">
        <f>IF(C329="","",VLOOKUP(B329,Inscription!$B$1:$H$642,6,FALSE))</f>
      </c>
      <c r="H329" s="2">
        <f t="shared" si="30"/>
      </c>
      <c r="I329" s="2" t="str">
        <f t="shared" si="32"/>
        <v>  </v>
      </c>
      <c r="J329" s="2">
        <f t="shared" si="31"/>
      </c>
      <c r="K329" s="15">
        <f t="shared" si="35"/>
      </c>
      <c r="L329" s="15">
        <f t="shared" si="33"/>
      </c>
      <c r="M329" s="15">
        <f>IF(A329="","",VLOOKUP(B329,Inscription!B:E,4,FALSE))</f>
      </c>
    </row>
    <row r="330" spans="3:13" ht="12.75">
      <c r="C330" s="2">
        <f t="shared" si="34"/>
      </c>
      <c r="D330" s="4">
        <f>IF(C330="","",VLOOKUP(B330,Inscription!$B$1:$H$642,2,FALSE))</f>
      </c>
      <c r="E330" s="3">
        <f>IF(C330="","",VLOOKUP(B330,Inscription!$B$1:$H$642,3,FALSE))</f>
      </c>
      <c r="F330" s="3">
        <f>IF(C330="","",VLOOKUP(B330,Inscription!$B$1:$H$642,5,FALSE))</f>
      </c>
      <c r="G330" s="3">
        <f>IF(C330="","",VLOOKUP(B330,Inscription!$B$1:$H$642,6,FALSE))</f>
      </c>
      <c r="H330" s="2">
        <f t="shared" si="30"/>
      </c>
      <c r="I330" s="2" t="str">
        <f t="shared" si="32"/>
        <v>  </v>
      </c>
      <c r="J330" s="2">
        <f t="shared" si="31"/>
      </c>
      <c r="K330" s="2">
        <f t="shared" si="35"/>
      </c>
      <c r="L330" s="2">
        <f t="shared" si="33"/>
      </c>
      <c r="M330" s="2">
        <f>IF(A330="","",VLOOKUP(B330,Inscription!B:E,4,FALSE))</f>
      </c>
    </row>
    <row r="331" spans="3:13" ht="12.75">
      <c r="C331" s="2">
        <f t="shared" si="34"/>
      </c>
      <c r="D331" s="4">
        <f>IF(C331="","",VLOOKUP(B331,Inscription!$B$1:$H$642,2,FALSE))</f>
      </c>
      <c r="E331" s="3">
        <f>IF(C331="","",VLOOKUP(B331,Inscription!$B$1:$H$642,3,FALSE))</f>
      </c>
      <c r="F331" s="3">
        <f>IF(C331="","",VLOOKUP(B331,Inscription!$B$1:$H$642,5,FALSE))</f>
      </c>
      <c r="G331" s="3">
        <f>IF(C331="","",VLOOKUP(B331,Inscription!$B$1:$H$642,6,FALSE))</f>
      </c>
      <c r="H331" s="2">
        <f t="shared" si="30"/>
      </c>
      <c r="I331" s="2" t="str">
        <f t="shared" si="32"/>
        <v>  </v>
      </c>
      <c r="J331" s="2">
        <f t="shared" si="31"/>
      </c>
      <c r="K331" s="15">
        <f t="shared" si="35"/>
      </c>
      <c r="L331" s="15">
        <f t="shared" si="33"/>
      </c>
      <c r="M331" s="15">
        <f>IF(A331="","",VLOOKUP(B331,Inscription!B:E,4,FALSE))</f>
      </c>
    </row>
    <row r="332" spans="3:13" ht="12.75">
      <c r="C332" s="2">
        <f t="shared" si="34"/>
      </c>
      <c r="D332" s="4">
        <f>IF(C332="","",VLOOKUP(B332,Inscription!$B$1:$H$642,2,FALSE))</f>
      </c>
      <c r="E332" s="3">
        <f>IF(C332="","",VLOOKUP(B332,Inscription!$B$1:$H$642,3,FALSE))</f>
      </c>
      <c r="F332" s="3">
        <f>IF(C332="","",VLOOKUP(B332,Inscription!$B$1:$H$642,5,FALSE))</f>
      </c>
      <c r="G332" s="3">
        <f>IF(C332="","",VLOOKUP(B332,Inscription!$B$1:$H$642,6,FALSE))</f>
      </c>
      <c r="H332" s="2">
        <f t="shared" si="30"/>
      </c>
      <c r="I332" s="2" t="str">
        <f t="shared" si="32"/>
        <v>  </v>
      </c>
      <c r="J332" s="2">
        <f t="shared" si="31"/>
      </c>
      <c r="K332" s="2">
        <f t="shared" si="35"/>
      </c>
      <c r="L332" s="2">
        <f t="shared" si="33"/>
      </c>
      <c r="M332" s="2">
        <f>IF(A332="","",VLOOKUP(B332,Inscription!B:E,4,FALSE))</f>
      </c>
    </row>
    <row r="333" spans="3:13" ht="12.75">
      <c r="C333" s="2">
        <f t="shared" si="34"/>
      </c>
      <c r="D333" s="4">
        <f>IF(C333="","",VLOOKUP(B333,Inscription!$B$1:$H$642,2,FALSE))</f>
      </c>
      <c r="E333" s="3">
        <f>IF(C333="","",VLOOKUP(B333,Inscription!$B$1:$H$642,3,FALSE))</f>
      </c>
      <c r="F333" s="3">
        <f>IF(C333="","",VLOOKUP(B333,Inscription!$B$1:$H$642,5,FALSE))</f>
      </c>
      <c r="G333" s="3">
        <f>IF(C333="","",VLOOKUP(B333,Inscription!$B$1:$H$642,6,FALSE))</f>
      </c>
      <c r="H333" s="2">
        <f t="shared" si="30"/>
      </c>
      <c r="I333" s="2" t="str">
        <f t="shared" si="32"/>
        <v>  </v>
      </c>
      <c r="J333" s="2">
        <f t="shared" si="31"/>
      </c>
      <c r="K333" s="15">
        <f t="shared" si="35"/>
      </c>
      <c r="L333" s="15">
        <f t="shared" si="33"/>
      </c>
      <c r="M333" s="15">
        <f>IF(A333="","",VLOOKUP(B333,Inscription!B:E,4,FALSE))</f>
      </c>
    </row>
    <row r="334" spans="3:13" ht="12.75">
      <c r="C334" s="2">
        <f t="shared" si="34"/>
      </c>
      <c r="D334" s="4">
        <f>IF(C334="","",VLOOKUP(B334,Inscription!$B$1:$H$642,2,FALSE))</f>
      </c>
      <c r="E334" s="3">
        <f>IF(C334="","",VLOOKUP(B334,Inscription!$B$1:$H$642,3,FALSE))</f>
      </c>
      <c r="F334" s="3">
        <f>IF(C334="","",VLOOKUP(B334,Inscription!$B$1:$H$642,5,FALSE))</f>
      </c>
      <c r="G334" s="3">
        <f>IF(C334="","",VLOOKUP(B334,Inscription!$B$1:$H$642,6,FALSE))</f>
      </c>
      <c r="H334" s="2">
        <f t="shared" si="30"/>
      </c>
      <c r="I334" s="2" t="str">
        <f t="shared" si="32"/>
        <v>  </v>
      </c>
      <c r="J334" s="2">
        <f t="shared" si="31"/>
      </c>
      <c r="K334" s="2">
        <f t="shared" si="35"/>
      </c>
      <c r="L334" s="2">
        <f t="shared" si="33"/>
      </c>
      <c r="M334" s="2">
        <f>IF(A334="","",VLOOKUP(B334,Inscription!B:E,4,FALSE))</f>
      </c>
    </row>
    <row r="335" spans="3:13" ht="12.75">
      <c r="C335" s="2">
        <f t="shared" si="34"/>
      </c>
      <c r="D335" s="4">
        <f>IF(C335="","",VLOOKUP(B335,Inscription!$B$1:$H$642,2,FALSE))</f>
      </c>
      <c r="E335" s="3">
        <f>IF(C335="","",VLOOKUP(B335,Inscription!$B$1:$H$642,3,FALSE))</f>
      </c>
      <c r="F335" s="3">
        <f>IF(C335="","",VLOOKUP(B335,Inscription!$B$1:$H$642,5,FALSE))</f>
      </c>
      <c r="G335" s="3">
        <f>IF(C335="","",VLOOKUP(B335,Inscription!$B$1:$H$642,6,FALSE))</f>
      </c>
      <c r="H335" s="2">
        <f t="shared" si="30"/>
      </c>
      <c r="I335" s="2" t="str">
        <f t="shared" si="32"/>
        <v>  </v>
      </c>
      <c r="J335" s="2">
        <f t="shared" si="31"/>
      </c>
      <c r="K335" s="15">
        <f t="shared" si="35"/>
      </c>
      <c r="L335" s="15">
        <f t="shared" si="33"/>
      </c>
      <c r="M335" s="15">
        <f>IF(A335="","",VLOOKUP(B335,Inscription!B:E,4,FALSE))</f>
      </c>
    </row>
    <row r="336" spans="3:13" ht="12.75">
      <c r="C336" s="2">
        <f t="shared" si="34"/>
      </c>
      <c r="D336" s="4">
        <f>IF(C336="","",VLOOKUP(B336,Inscription!$B$1:$H$642,2,FALSE))</f>
      </c>
      <c r="E336" s="3">
        <f>IF(C336="","",VLOOKUP(B336,Inscription!$B$1:$H$642,3,FALSE))</f>
      </c>
      <c r="F336" s="3">
        <f>IF(C336="","",VLOOKUP(B336,Inscription!$B$1:$H$642,5,FALSE))</f>
      </c>
      <c r="G336" s="3">
        <f>IF(C336="","",VLOOKUP(B336,Inscription!$B$1:$H$642,6,FALSE))</f>
      </c>
      <c r="H336" s="2">
        <f t="shared" si="30"/>
      </c>
      <c r="I336" s="2" t="str">
        <f t="shared" si="32"/>
        <v>  </v>
      </c>
      <c r="J336" s="2">
        <f t="shared" si="31"/>
      </c>
      <c r="K336" s="2">
        <f t="shared" si="35"/>
      </c>
      <c r="L336" s="2">
        <f t="shared" si="33"/>
      </c>
      <c r="M336" s="2">
        <f>IF(A336="","",VLOOKUP(B336,Inscription!B:E,4,FALSE))</f>
      </c>
    </row>
    <row r="337" spans="3:13" ht="12.75">
      <c r="C337" s="2">
        <f t="shared" si="34"/>
      </c>
      <c r="D337" s="4">
        <f>IF(C337="","",VLOOKUP(B337,Inscription!$B$1:$H$642,2,FALSE))</f>
      </c>
      <c r="E337" s="3">
        <f>IF(C337="","",VLOOKUP(B337,Inscription!$B$1:$H$642,3,FALSE))</f>
      </c>
      <c r="F337" s="3">
        <f>IF(C337="","",VLOOKUP(B337,Inscription!$B$1:$H$642,5,FALSE))</f>
      </c>
      <c r="G337" s="3">
        <f>IF(C337="","",VLOOKUP(B337,Inscription!$B$1:$H$642,6,FALSE))</f>
      </c>
      <c r="H337" s="2">
        <f t="shared" si="30"/>
      </c>
      <c r="I337" s="2" t="str">
        <f t="shared" si="32"/>
        <v>  </v>
      </c>
      <c r="J337" s="2">
        <f t="shared" si="31"/>
      </c>
      <c r="K337" s="15">
        <f t="shared" si="35"/>
      </c>
      <c r="L337" s="15">
        <f t="shared" si="33"/>
      </c>
      <c r="M337" s="15">
        <f>IF(A337="","",VLOOKUP(B337,Inscription!B:E,4,FALSE))</f>
      </c>
    </row>
    <row r="338" spans="3:13" ht="12.75">
      <c r="C338" s="2">
        <f t="shared" si="34"/>
      </c>
      <c r="D338" s="4">
        <f>IF(C338="","",VLOOKUP(B338,Inscription!$B$1:$H$642,2,FALSE))</f>
      </c>
      <c r="E338" s="3">
        <f>IF(C338="","",VLOOKUP(B338,Inscription!$B$1:$H$642,3,FALSE))</f>
      </c>
      <c r="F338" s="3">
        <f>IF(C338="","",VLOOKUP(B338,Inscription!$B$1:$H$642,5,FALSE))</f>
      </c>
      <c r="G338" s="3">
        <f>IF(C338="","",VLOOKUP(B338,Inscription!$B$1:$H$642,6,FALSE))</f>
      </c>
      <c r="H338" s="2">
        <f t="shared" si="30"/>
      </c>
      <c r="I338" s="2" t="str">
        <f t="shared" si="32"/>
        <v>  </v>
      </c>
      <c r="J338" s="2">
        <f t="shared" si="31"/>
      </c>
      <c r="K338" s="2">
        <f t="shared" si="35"/>
      </c>
      <c r="L338" s="2">
        <f t="shared" si="33"/>
      </c>
      <c r="M338" s="2">
        <f>IF(A338="","",VLOOKUP(B338,Inscription!B:E,4,FALSE))</f>
      </c>
    </row>
    <row r="339" spans="3:13" ht="12.75">
      <c r="C339" s="2">
        <f t="shared" si="34"/>
      </c>
      <c r="D339" s="4">
        <f>IF(C339="","",VLOOKUP(B339,Inscription!$B$1:$H$642,2,FALSE))</f>
      </c>
      <c r="E339" s="3">
        <f>IF(C339="","",VLOOKUP(B339,Inscription!$B$1:$H$642,3,FALSE))</f>
      </c>
      <c r="F339" s="3">
        <f>IF(C339="","",VLOOKUP(B339,Inscription!$B$1:$H$642,5,FALSE))</f>
      </c>
      <c r="G339" s="3">
        <f>IF(C339="","",VLOOKUP(B339,Inscription!$B$1:$H$642,6,FALSE))</f>
      </c>
      <c r="H339" s="2">
        <f t="shared" si="30"/>
      </c>
      <c r="I339" s="2" t="str">
        <f t="shared" si="32"/>
        <v>  </v>
      </c>
      <c r="J339" s="2">
        <f t="shared" si="31"/>
      </c>
      <c r="K339" s="15">
        <f t="shared" si="35"/>
      </c>
      <c r="L339" s="15">
        <f t="shared" si="33"/>
      </c>
      <c r="M339" s="15">
        <f>IF(A339="","",VLOOKUP(B339,Inscription!B:E,4,FALSE))</f>
      </c>
    </row>
    <row r="340" spans="3:13" ht="12.75">
      <c r="C340" s="2">
        <f t="shared" si="34"/>
      </c>
      <c r="D340" s="4">
        <f>IF(C340="","",VLOOKUP(B340,Inscription!$B$1:$H$642,2,FALSE))</f>
      </c>
      <c r="E340" s="3">
        <f>IF(C340="","",VLOOKUP(B340,Inscription!$B$1:$H$642,3,FALSE))</f>
      </c>
      <c r="F340" s="3">
        <f>IF(C340="","",VLOOKUP(B340,Inscription!$B$1:$H$642,5,FALSE))</f>
      </c>
      <c r="G340" s="3">
        <f>IF(C340="","",VLOOKUP(B340,Inscription!$B$1:$H$642,6,FALSE))</f>
      </c>
      <c r="H340" s="2">
        <f t="shared" si="30"/>
      </c>
      <c r="I340" s="2" t="str">
        <f t="shared" si="32"/>
        <v>  </v>
      </c>
      <c r="J340" s="2">
        <f t="shared" si="31"/>
      </c>
      <c r="K340" s="2">
        <f t="shared" si="35"/>
      </c>
      <c r="L340" s="2">
        <f t="shared" si="33"/>
      </c>
      <c r="M340" s="2">
        <f>IF(A340="","",VLOOKUP(B340,Inscription!B:E,4,FALSE))</f>
      </c>
    </row>
    <row r="341" spans="3:13" ht="12.75">
      <c r="C341" s="2">
        <f t="shared" si="34"/>
      </c>
      <c r="D341" s="4">
        <f>IF(C341="","",VLOOKUP(B341,Inscription!$B$1:$H$642,2,FALSE))</f>
      </c>
      <c r="E341" s="3">
        <f>IF(C341="","",VLOOKUP(B341,Inscription!$B$1:$H$642,3,FALSE))</f>
      </c>
      <c r="F341" s="3">
        <f>IF(C341="","",VLOOKUP(B341,Inscription!$B$1:$H$642,5,FALSE))</f>
      </c>
      <c r="G341" s="3">
        <f>IF(C341="","",VLOOKUP(B341,Inscription!$B$1:$H$642,6,FALSE))</f>
      </c>
      <c r="H341" s="2">
        <f t="shared" si="30"/>
      </c>
      <c r="I341" s="2" t="str">
        <f t="shared" si="32"/>
        <v>  </v>
      </c>
      <c r="J341" s="2">
        <f t="shared" si="31"/>
      </c>
      <c r="K341" s="15">
        <f t="shared" si="35"/>
      </c>
      <c r="L341" s="15">
        <f t="shared" si="33"/>
      </c>
      <c r="M341" s="15">
        <f>IF(A341="","",VLOOKUP(B341,Inscription!B:E,4,FALSE))</f>
      </c>
    </row>
    <row r="342" spans="3:13" ht="12.75">
      <c r="C342" s="2">
        <f t="shared" si="34"/>
      </c>
      <c r="D342" s="4">
        <f>IF(C342="","",VLOOKUP(B342,Inscription!$B$1:$H$642,2,FALSE))</f>
      </c>
      <c r="E342" s="3">
        <f>IF(C342="","",VLOOKUP(B342,Inscription!$B$1:$H$642,3,FALSE))</f>
      </c>
      <c r="F342" s="3">
        <f>IF(C342="","",VLOOKUP(B342,Inscription!$B$1:$H$642,5,FALSE))</f>
      </c>
      <c r="G342" s="3">
        <f>IF(C342="","",VLOOKUP(B342,Inscription!$B$1:$H$642,6,FALSE))</f>
      </c>
      <c r="H342" s="2">
        <f t="shared" si="30"/>
      </c>
      <c r="I342" s="2" t="str">
        <f t="shared" si="32"/>
        <v>  </v>
      </c>
      <c r="J342" s="2">
        <f t="shared" si="31"/>
      </c>
      <c r="K342" s="2">
        <f t="shared" si="35"/>
      </c>
      <c r="L342" s="2">
        <f t="shared" si="33"/>
      </c>
      <c r="M342" s="2">
        <f>IF(A342="","",VLOOKUP(B342,Inscription!B:E,4,FALSE))</f>
      </c>
    </row>
    <row r="343" spans="3:13" ht="12.75">
      <c r="C343" s="2">
        <f t="shared" si="34"/>
      </c>
      <c r="D343" s="4">
        <f>IF(C343="","",VLOOKUP(B343,Inscription!$B$1:$H$642,2,FALSE))</f>
      </c>
      <c r="E343" s="3">
        <f>IF(C343="","",VLOOKUP(B343,Inscription!$B$1:$H$642,3,FALSE))</f>
      </c>
      <c r="F343" s="3">
        <f>IF(C343="","",VLOOKUP(B343,Inscription!$B$1:$H$642,5,FALSE))</f>
      </c>
      <c r="G343" s="3">
        <f>IF(C343="","",VLOOKUP(B343,Inscription!$B$1:$H$642,6,FALSE))</f>
      </c>
      <c r="H343" s="2">
        <f t="shared" si="30"/>
      </c>
      <c r="I343" s="2" t="str">
        <f t="shared" si="32"/>
        <v>  </v>
      </c>
      <c r="J343" s="2">
        <f t="shared" si="31"/>
      </c>
      <c r="K343" s="15">
        <f t="shared" si="35"/>
      </c>
      <c r="L343" s="15">
        <f t="shared" si="33"/>
      </c>
      <c r="M343" s="15">
        <f>IF(A343="","",VLOOKUP(B343,Inscription!B:E,4,FALSE))</f>
      </c>
    </row>
    <row r="344" spans="3:13" ht="12.75">
      <c r="C344" s="2">
        <f t="shared" si="34"/>
      </c>
      <c r="D344" s="4">
        <f>IF(C344="","",VLOOKUP(B344,Inscription!$B$1:$H$642,2,FALSE))</f>
      </c>
      <c r="E344" s="3">
        <f>IF(C344="","",VLOOKUP(B344,Inscription!$B$1:$H$642,3,FALSE))</f>
      </c>
      <c r="F344" s="3">
        <f>IF(C344="","",VLOOKUP(B344,Inscription!$B$1:$H$642,5,FALSE))</f>
      </c>
      <c r="G344" s="3">
        <f>IF(C344="","",VLOOKUP(B344,Inscription!$B$1:$H$642,6,FALSE))</f>
      </c>
      <c r="H344" s="2">
        <f t="shared" si="30"/>
      </c>
      <c r="I344" s="2" t="str">
        <f t="shared" si="32"/>
        <v>  </v>
      </c>
      <c r="J344" s="2">
        <f t="shared" si="31"/>
      </c>
      <c r="K344" s="2">
        <f t="shared" si="35"/>
      </c>
      <c r="L344" s="2">
        <f t="shared" si="33"/>
      </c>
      <c r="M344" s="2">
        <f>IF(A344="","",VLOOKUP(B344,Inscription!B:E,4,FALSE))</f>
      </c>
    </row>
    <row r="345" spans="3:13" ht="12.75">
      <c r="C345" s="2">
        <f t="shared" si="34"/>
      </c>
      <c r="D345" s="4">
        <f>IF(C345="","",VLOOKUP(B345,Inscription!$B$1:$H$642,2,FALSE))</f>
      </c>
      <c r="E345" s="3">
        <f>IF(C345="","",VLOOKUP(B345,Inscription!$B$1:$H$642,3,FALSE))</f>
      </c>
      <c r="F345" s="3">
        <f>IF(C345="","",VLOOKUP(B345,Inscription!$B$1:$H$642,5,FALSE))</f>
      </c>
      <c r="G345" s="3">
        <f>IF(C345="","",VLOOKUP(B345,Inscription!$B$1:$H$642,6,FALSE))</f>
      </c>
      <c r="H345" s="2">
        <f t="shared" si="30"/>
      </c>
      <c r="I345" s="2" t="str">
        <f t="shared" si="32"/>
        <v>  </v>
      </c>
      <c r="J345" s="2">
        <f t="shared" si="31"/>
      </c>
      <c r="K345" s="15">
        <f t="shared" si="35"/>
      </c>
      <c r="L345" s="15">
        <f t="shared" si="33"/>
      </c>
      <c r="M345" s="15">
        <f>IF(A345="","",VLOOKUP(B345,Inscription!B:E,4,FALSE))</f>
      </c>
    </row>
    <row r="346" spans="3:13" ht="12.75">
      <c r="C346" s="2">
        <f t="shared" si="34"/>
      </c>
      <c r="D346" s="4">
        <f>IF(C346="","",VLOOKUP(B346,Inscription!$B$1:$H$642,2,FALSE))</f>
      </c>
      <c r="E346" s="3">
        <f>IF(C346="","",VLOOKUP(B346,Inscription!$B$1:$H$642,3,FALSE))</f>
      </c>
      <c r="F346" s="3">
        <f>IF(C346="","",VLOOKUP(B346,Inscription!$B$1:$H$642,5,FALSE))</f>
      </c>
      <c r="G346" s="3">
        <f>IF(C346="","",VLOOKUP(B346,Inscription!$B$1:$H$642,6,FALSE))</f>
      </c>
      <c r="H346" s="2">
        <f t="shared" si="30"/>
      </c>
      <c r="I346" s="2" t="str">
        <f t="shared" si="32"/>
        <v>  </v>
      </c>
      <c r="J346" s="2">
        <f t="shared" si="31"/>
      </c>
      <c r="K346" s="2">
        <f t="shared" si="35"/>
      </c>
      <c r="L346" s="2">
        <f t="shared" si="33"/>
      </c>
      <c r="M346" s="2">
        <f>IF(A346="","",VLOOKUP(B346,Inscription!B:E,4,FALSE))</f>
      </c>
    </row>
    <row r="347" spans="3:13" ht="12.75">
      <c r="C347" s="2">
        <f t="shared" si="34"/>
      </c>
      <c r="D347" s="4">
        <f>IF(C347="","",VLOOKUP(B347,Inscription!$B$1:$H$642,2,FALSE))</f>
      </c>
      <c r="E347" s="3">
        <f>IF(C347="","",VLOOKUP(B347,Inscription!$B$1:$H$642,3,FALSE))</f>
      </c>
      <c r="F347" s="3">
        <f>IF(C347="","",VLOOKUP(B347,Inscription!$B$1:$H$642,5,FALSE))</f>
      </c>
      <c r="G347" s="3">
        <f>IF(C347="","",VLOOKUP(B347,Inscription!$B$1:$H$642,6,FALSE))</f>
      </c>
      <c r="H347" s="2">
        <f t="shared" si="30"/>
      </c>
      <c r="I347" s="2" t="str">
        <f t="shared" si="32"/>
        <v>  </v>
      </c>
      <c r="J347" s="2">
        <f t="shared" si="31"/>
      </c>
      <c r="K347" s="15">
        <f t="shared" si="35"/>
      </c>
      <c r="L347" s="15">
        <f t="shared" si="33"/>
      </c>
      <c r="M347" s="15">
        <f>IF(A347="","",VLOOKUP(B347,Inscription!B:E,4,FALSE))</f>
      </c>
    </row>
    <row r="348" spans="3:13" ht="12.75">
      <c r="C348" s="2">
        <f t="shared" si="34"/>
      </c>
      <c r="D348" s="4">
        <f>IF(C348="","",VLOOKUP(B348,Inscription!$B$1:$H$642,2,FALSE))</f>
      </c>
      <c r="E348" s="3">
        <f>IF(C348="","",VLOOKUP(B348,Inscription!$B$1:$H$642,3,FALSE))</f>
      </c>
      <c r="F348" s="3">
        <f>IF(C348="","",VLOOKUP(B348,Inscription!$B$1:$H$642,5,FALSE))</f>
      </c>
      <c r="G348" s="3">
        <f>IF(C348="","",VLOOKUP(B348,Inscription!$B$1:$H$642,6,FALSE))</f>
      </c>
      <c r="H348" s="2">
        <f t="shared" si="30"/>
      </c>
      <c r="I348" s="2" t="str">
        <f t="shared" si="32"/>
        <v>  </v>
      </c>
      <c r="J348" s="2">
        <f t="shared" si="31"/>
      </c>
      <c r="K348" s="2">
        <f t="shared" si="35"/>
      </c>
      <c r="L348" s="2">
        <f t="shared" si="33"/>
      </c>
      <c r="M348" s="2">
        <f>IF(A348="","",VLOOKUP(B348,Inscription!B:E,4,FALSE))</f>
      </c>
    </row>
    <row r="349" spans="3:13" ht="12.75">
      <c r="C349" s="2">
        <f t="shared" si="34"/>
      </c>
      <c r="D349" s="4">
        <f>IF(C349="","",VLOOKUP(B349,Inscription!$B$1:$H$642,2,FALSE))</f>
      </c>
      <c r="E349" s="3">
        <f>IF(C349="","",VLOOKUP(B349,Inscription!$B$1:$H$642,3,FALSE))</f>
      </c>
      <c r="F349" s="3">
        <f>IF(C349="","",VLOOKUP(B349,Inscription!$B$1:$H$642,5,FALSE))</f>
      </c>
      <c r="G349" s="3">
        <f>IF(C349="","",VLOOKUP(B349,Inscription!$B$1:$H$642,6,FALSE))</f>
      </c>
      <c r="H349" s="2">
        <f t="shared" si="30"/>
      </c>
      <c r="I349" s="2" t="str">
        <f t="shared" si="32"/>
        <v>  </v>
      </c>
      <c r="J349" s="2">
        <f t="shared" si="31"/>
      </c>
      <c r="K349" s="15">
        <f t="shared" si="35"/>
      </c>
      <c r="L349" s="15">
        <f t="shared" si="33"/>
      </c>
      <c r="M349" s="15">
        <f>IF(A349="","",VLOOKUP(B349,Inscription!B:E,4,FALSE))</f>
      </c>
    </row>
    <row r="350" spans="3:13" ht="12.75">
      <c r="C350" s="2">
        <f t="shared" si="34"/>
      </c>
      <c r="D350" s="4">
        <f>IF(C350="","",VLOOKUP(B350,Inscription!$B$1:$H$642,2,FALSE))</f>
      </c>
      <c r="E350" s="3">
        <f>IF(C350="","",VLOOKUP(B350,Inscription!$B$1:$H$642,3,FALSE))</f>
      </c>
      <c r="F350" s="3">
        <f>IF(C350="","",VLOOKUP(B350,Inscription!$B$1:$H$642,5,FALSE))</f>
      </c>
      <c r="G350" s="3">
        <f>IF(C350="","",VLOOKUP(B350,Inscription!$B$1:$H$642,6,FALSE))</f>
      </c>
      <c r="H350" s="2">
        <f t="shared" si="30"/>
      </c>
      <c r="I350" s="2" t="str">
        <f t="shared" si="32"/>
        <v>  </v>
      </c>
      <c r="J350" s="2">
        <f t="shared" si="31"/>
      </c>
      <c r="K350" s="2">
        <f t="shared" si="35"/>
      </c>
      <c r="L350" s="2">
        <f t="shared" si="33"/>
      </c>
      <c r="M350" s="2">
        <f>IF(A350="","",VLOOKUP(B350,Inscription!B:E,4,FALSE))</f>
      </c>
    </row>
    <row r="351" spans="3:13" ht="12.75">
      <c r="C351" s="2">
        <f t="shared" si="34"/>
      </c>
      <c r="D351" s="4">
        <f>IF(C351="","",VLOOKUP(B351,Inscription!$B$1:$H$642,2,FALSE))</f>
      </c>
      <c r="E351" s="3">
        <f>IF(C351="","",VLOOKUP(B351,Inscription!$B$1:$H$642,3,FALSE))</f>
      </c>
      <c r="F351" s="3">
        <f>IF(C351="","",VLOOKUP(B351,Inscription!$B$1:$H$642,5,FALSE))</f>
      </c>
      <c r="G351" s="3">
        <f>IF(C351="","",VLOOKUP(B351,Inscription!$B$1:$H$642,6,FALSE))</f>
      </c>
      <c r="H351" s="2">
        <f t="shared" si="30"/>
      </c>
      <c r="I351" s="2" t="str">
        <f t="shared" si="32"/>
        <v>  </v>
      </c>
      <c r="J351" s="2">
        <f t="shared" si="31"/>
      </c>
      <c r="K351" s="15">
        <f t="shared" si="35"/>
      </c>
      <c r="L351" s="15">
        <f t="shared" si="33"/>
      </c>
      <c r="M351" s="15">
        <f>IF(A351="","",VLOOKUP(B351,Inscription!B:E,4,FALSE))</f>
      </c>
    </row>
    <row r="352" spans="3:13" ht="12.75">
      <c r="C352" s="2">
        <f t="shared" si="34"/>
      </c>
      <c r="D352" s="4">
        <f>IF(C352="","",VLOOKUP(B352,Inscription!$B$1:$H$642,2,FALSE))</f>
      </c>
      <c r="E352" s="3">
        <f>IF(C352="","",VLOOKUP(B352,Inscription!$B$1:$H$642,3,FALSE))</f>
      </c>
      <c r="F352" s="3">
        <f>IF(C352="","",VLOOKUP(B352,Inscription!$B$1:$H$642,5,FALSE))</f>
      </c>
      <c r="G352" s="3">
        <f>IF(C352="","",VLOOKUP(B352,Inscription!$B$1:$H$642,6,FALSE))</f>
      </c>
      <c r="H352" s="2">
        <f t="shared" si="30"/>
      </c>
      <c r="I352" s="2" t="str">
        <f t="shared" si="32"/>
        <v>  </v>
      </c>
      <c r="J352" s="2">
        <f t="shared" si="31"/>
      </c>
      <c r="K352" s="2">
        <f t="shared" si="35"/>
      </c>
      <c r="L352" s="2">
        <f t="shared" si="33"/>
      </c>
      <c r="M352" s="2">
        <f>IF(A352="","",VLOOKUP(B352,Inscription!B:E,4,FALSE))</f>
      </c>
    </row>
    <row r="353" spans="3:13" ht="12.75">
      <c r="C353" s="2">
        <f t="shared" si="34"/>
      </c>
      <c r="D353" s="4">
        <f>IF(C353="","",VLOOKUP(B353,Inscription!$B$1:$H$642,2,FALSE))</f>
      </c>
      <c r="E353" s="3">
        <f>IF(C353="","",VLOOKUP(B353,Inscription!$B$1:$H$642,3,FALSE))</f>
      </c>
      <c r="F353" s="3">
        <f>IF(C353="","",VLOOKUP(B353,Inscription!$B$1:$H$642,5,FALSE))</f>
      </c>
      <c r="G353" s="3">
        <f>IF(C353="","",VLOOKUP(B353,Inscription!$B$1:$H$642,6,FALSE))</f>
      </c>
      <c r="H353" s="2">
        <f t="shared" si="30"/>
      </c>
      <c r="I353" s="2" t="str">
        <f t="shared" si="32"/>
        <v>  </v>
      </c>
      <c r="J353" s="2">
        <f t="shared" si="31"/>
      </c>
      <c r="K353" s="15">
        <f t="shared" si="35"/>
      </c>
      <c r="L353" s="15">
        <f t="shared" si="33"/>
      </c>
      <c r="M353" s="15">
        <f>IF(A353="","",VLOOKUP(B353,Inscription!B:E,4,FALSE))</f>
      </c>
    </row>
    <row r="354" spans="3:13" ht="12.75">
      <c r="C354" s="2">
        <f t="shared" si="34"/>
      </c>
      <c r="D354" s="4">
        <f>IF(C354="","",VLOOKUP(B354,Inscription!$B$1:$H$642,2,FALSE))</f>
      </c>
      <c r="E354" s="3">
        <f>IF(C354="","",VLOOKUP(B354,Inscription!$B$1:$H$642,3,FALSE))</f>
      </c>
      <c r="F354" s="3">
        <f>IF(C354="","",VLOOKUP(B354,Inscription!$B$1:$H$642,5,FALSE))</f>
      </c>
      <c r="G354" s="3">
        <f>IF(C354="","",VLOOKUP(B354,Inscription!$B$1:$H$642,6,FALSE))</f>
      </c>
      <c r="H354" s="2">
        <f t="shared" si="30"/>
      </c>
      <c r="I354" s="2" t="str">
        <f t="shared" si="32"/>
        <v>  </v>
      </c>
      <c r="J354" s="2">
        <f t="shared" si="31"/>
      </c>
      <c r="K354" s="2">
        <f t="shared" si="35"/>
      </c>
      <c r="L354" s="2">
        <f t="shared" si="33"/>
      </c>
      <c r="M354" s="2">
        <f>IF(A354="","",VLOOKUP(B354,Inscription!B:E,4,FALSE))</f>
      </c>
    </row>
    <row r="355" spans="3:13" ht="12.75">
      <c r="C355" s="2">
        <f t="shared" si="34"/>
      </c>
      <c r="D355" s="4">
        <f>IF(C355="","",VLOOKUP(B355,Inscription!$B$1:$H$642,2,FALSE))</f>
      </c>
      <c r="E355" s="3">
        <f>IF(C355="","",VLOOKUP(B355,Inscription!$B$1:$H$642,3,FALSE))</f>
      </c>
      <c r="F355" s="3">
        <f>IF(C355="","",VLOOKUP(B355,Inscription!$B$1:$H$642,5,FALSE))</f>
      </c>
      <c r="G355" s="3">
        <f>IF(C355="","",VLOOKUP(B355,Inscription!$B$1:$H$642,6,FALSE))</f>
      </c>
      <c r="H355" s="2">
        <f t="shared" si="30"/>
      </c>
      <c r="I355" s="2" t="str">
        <f t="shared" si="32"/>
        <v>  </v>
      </c>
      <c r="J355" s="2">
        <f t="shared" si="31"/>
      </c>
      <c r="K355" s="15">
        <f t="shared" si="35"/>
      </c>
      <c r="L355" s="15">
        <f t="shared" si="33"/>
      </c>
      <c r="M355" s="15">
        <f>IF(A355="","",VLOOKUP(B355,Inscription!B:E,4,FALSE))</f>
      </c>
    </row>
    <row r="356" spans="3:13" ht="12.75">
      <c r="C356" s="2">
        <f t="shared" si="34"/>
      </c>
      <c r="D356" s="4">
        <f>IF(C356="","",VLOOKUP(B356,Inscription!$B$1:$H$642,2,FALSE))</f>
      </c>
      <c r="E356" s="3">
        <f>IF(C356="","",VLOOKUP(B356,Inscription!$B$1:$H$642,3,FALSE))</f>
      </c>
      <c r="F356" s="3">
        <f>IF(C356="","",VLOOKUP(B356,Inscription!$B$1:$H$642,5,FALSE))</f>
      </c>
      <c r="G356" s="3">
        <f>IF(C356="","",VLOOKUP(B356,Inscription!$B$1:$H$642,6,FALSE))</f>
      </c>
      <c r="H356" s="2">
        <f t="shared" si="30"/>
      </c>
      <c r="I356" s="2" t="str">
        <f t="shared" si="32"/>
        <v>  </v>
      </c>
      <c r="J356" s="2">
        <f t="shared" si="31"/>
      </c>
      <c r="K356" s="2">
        <f t="shared" si="35"/>
      </c>
      <c r="L356" s="2">
        <f t="shared" si="33"/>
      </c>
      <c r="M356" s="2">
        <f>IF(A356="","",VLOOKUP(B356,Inscription!B:E,4,FALSE))</f>
      </c>
    </row>
    <row r="357" spans="3:13" ht="12.75">
      <c r="C357" s="2">
        <f t="shared" si="34"/>
      </c>
      <c r="D357" s="4">
        <f>IF(C357="","",VLOOKUP(B357,Inscription!$B$1:$H$642,2,FALSE))</f>
      </c>
      <c r="E357" s="3">
        <f>IF(C357="","",VLOOKUP(B357,Inscription!$B$1:$H$642,3,FALSE))</f>
      </c>
      <c r="F357" s="3">
        <f>IF(C357="","",VLOOKUP(B357,Inscription!$B$1:$H$642,5,FALSE))</f>
      </c>
      <c r="G357" s="3">
        <f>IF(C357="","",VLOOKUP(B357,Inscription!$B$1:$H$642,6,FALSE))</f>
      </c>
      <c r="H357" s="2">
        <f t="shared" si="30"/>
      </c>
      <c r="I357" s="2" t="str">
        <f t="shared" si="32"/>
        <v>  </v>
      </c>
      <c r="J357" s="2">
        <f t="shared" si="31"/>
      </c>
      <c r="K357" s="15">
        <f t="shared" si="35"/>
      </c>
      <c r="L357" s="15">
        <f t="shared" si="33"/>
      </c>
      <c r="M357" s="15">
        <f>IF(A357="","",VLOOKUP(B357,Inscription!B:E,4,FALSE))</f>
      </c>
    </row>
    <row r="358" spans="3:13" ht="12.75">
      <c r="C358" s="2">
        <f t="shared" si="34"/>
      </c>
      <c r="D358" s="4">
        <f>IF(C358="","",VLOOKUP(B358,Inscription!$B$1:$H$642,2,FALSE))</f>
      </c>
      <c r="E358" s="3">
        <f>IF(C358="","",VLOOKUP(B358,Inscription!$B$1:$H$642,3,FALSE))</f>
      </c>
      <c r="F358" s="3">
        <f>IF(C358="","",VLOOKUP(B358,Inscription!$B$1:$H$642,5,FALSE))</f>
      </c>
      <c r="G358" s="3">
        <f>IF(C358="","",VLOOKUP(B358,Inscription!$B$1:$H$642,6,FALSE))</f>
      </c>
      <c r="H358" s="2">
        <f t="shared" si="30"/>
      </c>
      <c r="I358" s="2" t="str">
        <f t="shared" si="32"/>
        <v>  </v>
      </c>
      <c r="J358" s="2">
        <f t="shared" si="31"/>
      </c>
      <c r="K358" s="2">
        <f t="shared" si="35"/>
      </c>
      <c r="L358" s="2">
        <f t="shared" si="33"/>
      </c>
      <c r="M358" s="2">
        <f>IF(A358="","",VLOOKUP(B358,Inscription!B:E,4,FALSE))</f>
      </c>
    </row>
    <row r="359" spans="3:13" ht="12.75">
      <c r="C359" s="2">
        <f t="shared" si="34"/>
      </c>
      <c r="D359" s="4">
        <f>IF(C359="","",VLOOKUP(B359,Inscription!$B$1:$H$642,2,FALSE))</f>
      </c>
      <c r="E359" s="3">
        <f>IF(C359="","",VLOOKUP(B359,Inscription!$B$1:$H$642,3,FALSE))</f>
      </c>
      <c r="F359" s="3">
        <f>IF(C359="","",VLOOKUP(B359,Inscription!$B$1:$H$642,5,FALSE))</f>
      </c>
      <c r="G359" s="3">
        <f>IF(C359="","",VLOOKUP(B359,Inscription!$B$1:$H$642,6,FALSE))</f>
      </c>
      <c r="H359" s="2">
        <f t="shared" si="30"/>
      </c>
      <c r="I359" s="2" t="str">
        <f t="shared" si="32"/>
        <v>  </v>
      </c>
      <c r="J359" s="2">
        <f t="shared" si="31"/>
      </c>
      <c r="K359" s="15">
        <f t="shared" si="35"/>
      </c>
      <c r="L359" s="15">
        <f t="shared" si="33"/>
      </c>
      <c r="M359" s="15">
        <f>IF(A359="","",VLOOKUP(B359,Inscription!B:E,4,FALSE))</f>
      </c>
    </row>
    <row r="360" spans="3:13" ht="12.75">
      <c r="C360" s="2">
        <f t="shared" si="34"/>
      </c>
      <c r="D360" s="4">
        <f>IF(C360="","",VLOOKUP(B360,Inscription!$B$1:$H$642,2,FALSE))</f>
      </c>
      <c r="E360" s="3">
        <f>IF(C360="","",VLOOKUP(B360,Inscription!$B$1:$H$642,3,FALSE))</f>
      </c>
      <c r="F360" s="3">
        <f>IF(C360="","",VLOOKUP(B360,Inscription!$B$1:$H$642,5,FALSE))</f>
      </c>
      <c r="G360" s="3">
        <f>IF(C360="","",VLOOKUP(B360,Inscription!$B$1:$H$642,6,FALSE))</f>
      </c>
      <c r="H360" s="2">
        <f t="shared" si="30"/>
      </c>
      <c r="I360" s="2" t="str">
        <f t="shared" si="32"/>
        <v>  </v>
      </c>
      <c r="J360" s="2">
        <f t="shared" si="31"/>
      </c>
      <c r="K360" s="2">
        <f t="shared" si="35"/>
      </c>
      <c r="L360" s="2">
        <f t="shared" si="33"/>
      </c>
      <c r="M360" s="2">
        <f>IF(A360="","",VLOOKUP(B360,Inscription!B:E,4,FALSE))</f>
      </c>
    </row>
    <row r="361" spans="3:13" ht="12.75">
      <c r="C361" s="2">
        <f t="shared" si="34"/>
      </c>
      <c r="D361" s="4">
        <f>IF(C361="","",VLOOKUP(B361,Inscription!$B$1:$H$642,2,FALSE))</f>
      </c>
      <c r="E361" s="3">
        <f>IF(C361="","",VLOOKUP(B361,Inscription!$B$1:$H$642,3,FALSE))</f>
      </c>
      <c r="F361" s="3">
        <f>IF(C361="","",VLOOKUP(B361,Inscription!$B$1:$H$642,5,FALSE))</f>
      </c>
      <c r="G361" s="3">
        <f>IF(C361="","",VLOOKUP(B361,Inscription!$B$1:$H$642,6,FALSE))</f>
      </c>
      <c r="H361" s="2">
        <f t="shared" si="30"/>
      </c>
      <c r="I361" s="2" t="str">
        <f t="shared" si="32"/>
        <v>  </v>
      </c>
      <c r="J361" s="2">
        <f t="shared" si="31"/>
      </c>
      <c r="K361" s="15">
        <f t="shared" si="35"/>
      </c>
      <c r="L361" s="15">
        <f t="shared" si="33"/>
      </c>
      <c r="M361" s="15">
        <f>IF(A361="","",VLOOKUP(B361,Inscription!B:E,4,FALSE))</f>
      </c>
    </row>
    <row r="362" spans="3:13" ht="12.75">
      <c r="C362" s="2">
        <f t="shared" si="34"/>
      </c>
      <c r="D362" s="4">
        <f>IF(C362="","",VLOOKUP(B362,Inscription!$B$1:$H$642,2,FALSE))</f>
      </c>
      <c r="E362" s="3">
        <f>IF(C362="","",VLOOKUP(B362,Inscription!$B$1:$H$642,3,FALSE))</f>
      </c>
      <c r="F362" s="3">
        <f>IF(C362="","",VLOOKUP(B362,Inscription!$B$1:$H$642,5,FALSE))</f>
      </c>
      <c r="G362" s="3">
        <f>IF(C362="","",VLOOKUP(B362,Inscription!$B$1:$H$642,6,FALSE))</f>
      </c>
      <c r="H362" s="2">
        <f t="shared" si="30"/>
      </c>
      <c r="I362" s="2" t="str">
        <f t="shared" si="32"/>
        <v>  </v>
      </c>
      <c r="J362" s="2">
        <f t="shared" si="31"/>
      </c>
      <c r="K362" s="2">
        <f t="shared" si="35"/>
      </c>
      <c r="L362" s="2">
        <f t="shared" si="33"/>
      </c>
      <c r="M362" s="2">
        <f>IF(A362="","",VLOOKUP(B362,Inscription!B:E,4,FALSE))</f>
      </c>
    </row>
    <row r="363" spans="3:13" ht="12.75">
      <c r="C363" s="2">
        <f t="shared" si="34"/>
      </c>
      <c r="D363" s="4">
        <f>IF(C363="","",VLOOKUP(B363,Inscription!$B$1:$H$642,2,FALSE))</f>
      </c>
      <c r="E363" s="3">
        <f>IF(C363="","",VLOOKUP(B363,Inscription!$B$1:$H$642,3,FALSE))</f>
      </c>
      <c r="F363" s="3">
        <f>IF(C363="","",VLOOKUP(B363,Inscription!$B$1:$H$642,5,FALSE))</f>
      </c>
      <c r="G363" s="3">
        <f>IF(C363="","",VLOOKUP(B363,Inscription!$B$1:$H$642,6,FALSE))</f>
      </c>
      <c r="H363" s="2">
        <f t="shared" si="30"/>
      </c>
      <c r="I363" s="2" t="str">
        <f t="shared" si="32"/>
        <v>  </v>
      </c>
      <c r="J363" s="2">
        <f t="shared" si="31"/>
      </c>
      <c r="K363" s="15">
        <f t="shared" si="35"/>
      </c>
      <c r="L363" s="15">
        <f t="shared" si="33"/>
      </c>
      <c r="M363" s="15">
        <f>IF(A363="","",VLOOKUP(B363,Inscription!B:E,4,FALSE))</f>
      </c>
    </row>
    <row r="364" spans="3:13" ht="12.75">
      <c r="C364" s="2">
        <f t="shared" si="34"/>
      </c>
      <c r="D364" s="4">
        <f>IF(C364="","",VLOOKUP(B364,Inscription!$B$1:$H$642,2,FALSE))</f>
      </c>
      <c r="E364" s="3">
        <f>IF(C364="","",VLOOKUP(B364,Inscription!$B$1:$H$642,3,FALSE))</f>
      </c>
      <c r="F364" s="3">
        <f>IF(C364="","",VLOOKUP(B364,Inscription!$B$1:$H$642,5,FALSE))</f>
      </c>
      <c r="G364" s="3">
        <f>IF(C364="","",VLOOKUP(B364,Inscription!$B$1:$H$642,6,FALSE))</f>
      </c>
      <c r="H364" s="2">
        <f t="shared" si="30"/>
      </c>
      <c r="I364" s="2" t="str">
        <f t="shared" si="32"/>
        <v>  </v>
      </c>
      <c r="J364" s="2">
        <f t="shared" si="31"/>
      </c>
      <c r="K364" s="2">
        <f t="shared" si="35"/>
      </c>
      <c r="L364" s="2">
        <f t="shared" si="33"/>
      </c>
      <c r="M364" s="2">
        <f>IF(A364="","",VLOOKUP(B364,Inscription!B:E,4,FALSE))</f>
      </c>
    </row>
    <row r="365" spans="3:13" ht="12.75">
      <c r="C365" s="2">
        <f t="shared" si="34"/>
      </c>
      <c r="D365" s="4">
        <f>IF(C365="","",VLOOKUP(B365,Inscription!$B$1:$H$642,2,FALSE))</f>
      </c>
      <c r="E365" s="3">
        <f>IF(C365="","",VLOOKUP(B365,Inscription!$B$1:$H$642,3,FALSE))</f>
      </c>
      <c r="F365" s="3">
        <f>IF(C365="","",VLOOKUP(B365,Inscription!$B$1:$H$642,5,FALSE))</f>
      </c>
      <c r="G365" s="3">
        <f>IF(C365="","",VLOOKUP(B365,Inscription!$B$1:$H$642,6,FALSE))</f>
      </c>
      <c r="H365" s="2">
        <f t="shared" si="30"/>
      </c>
      <c r="I365" s="2" t="str">
        <f t="shared" si="32"/>
        <v>  </v>
      </c>
      <c r="J365" s="2">
        <f t="shared" si="31"/>
      </c>
      <c r="K365" s="15">
        <f t="shared" si="35"/>
      </c>
      <c r="L365" s="15">
        <f t="shared" si="33"/>
      </c>
      <c r="M365" s="15">
        <f>IF(A365="","",VLOOKUP(B365,Inscription!B:E,4,FALSE))</f>
      </c>
    </row>
    <row r="366" spans="3:13" ht="12.75">
      <c r="C366" s="2">
        <f t="shared" si="34"/>
      </c>
      <c r="D366" s="4">
        <f>IF(C366="","",VLOOKUP(B366,Inscription!$B$1:$H$642,2,FALSE))</f>
      </c>
      <c r="E366" s="3">
        <f>IF(C366="","",VLOOKUP(B366,Inscription!$B$1:$H$642,3,FALSE))</f>
      </c>
      <c r="F366" s="3">
        <f>IF(C366="","",VLOOKUP(B366,Inscription!$B$1:$H$642,5,FALSE))</f>
      </c>
      <c r="G366" s="3">
        <f>IF(C366="","",VLOOKUP(B366,Inscription!$B$1:$H$642,6,FALSE))</f>
      </c>
      <c r="H366" s="2">
        <f t="shared" si="30"/>
      </c>
      <c r="I366" s="2" t="str">
        <f t="shared" si="32"/>
        <v>  </v>
      </c>
      <c r="J366" s="2">
        <f t="shared" si="31"/>
      </c>
      <c r="K366" s="2">
        <f t="shared" si="35"/>
      </c>
      <c r="L366" s="2">
        <f t="shared" si="33"/>
      </c>
      <c r="M366" s="2">
        <f>IF(A366="","",VLOOKUP(B366,Inscription!B:E,4,FALSE))</f>
      </c>
    </row>
    <row r="367" spans="3:13" ht="12.75">
      <c r="C367" s="2">
        <f t="shared" si="34"/>
      </c>
      <c r="D367" s="4">
        <f>IF(C367="","",VLOOKUP(B367,Inscription!$B$1:$H$642,2,FALSE))</f>
      </c>
      <c r="E367" s="3">
        <f>IF(C367="","",VLOOKUP(B367,Inscription!$B$1:$H$642,3,FALSE))</f>
      </c>
      <c r="F367" s="3">
        <f>IF(C367="","",VLOOKUP(B367,Inscription!$B$1:$H$642,5,FALSE))</f>
      </c>
      <c r="G367" s="3">
        <f>IF(C367="","",VLOOKUP(B367,Inscription!$B$1:$H$642,6,FALSE))</f>
      </c>
      <c r="H367" s="2">
        <f t="shared" si="30"/>
      </c>
      <c r="I367" s="2" t="str">
        <f t="shared" si="32"/>
        <v>  </v>
      </c>
      <c r="J367" s="2">
        <f t="shared" si="31"/>
      </c>
      <c r="K367" s="15">
        <f t="shared" si="35"/>
      </c>
      <c r="L367" s="15">
        <f t="shared" si="33"/>
      </c>
      <c r="M367" s="15">
        <f>IF(A367="","",VLOOKUP(B367,Inscription!B:E,4,FALSE))</f>
      </c>
    </row>
    <row r="368" spans="3:13" ht="12.75">
      <c r="C368" s="2">
        <f t="shared" si="34"/>
      </c>
      <c r="D368" s="4">
        <f>IF(C368="","",VLOOKUP(B368,Inscription!$B$1:$H$642,2,FALSE))</f>
      </c>
      <c r="E368" s="3">
        <f>IF(C368="","",VLOOKUP(B368,Inscription!$B$1:$H$642,3,FALSE))</f>
      </c>
      <c r="F368" s="3">
        <f>IF(C368="","",VLOOKUP(B368,Inscription!$B$1:$H$642,5,FALSE))</f>
      </c>
      <c r="G368" s="3">
        <f>IF(C368="","",VLOOKUP(B368,Inscription!$B$1:$H$642,6,FALSE))</f>
      </c>
      <c r="H368" s="2">
        <f t="shared" si="30"/>
      </c>
      <c r="I368" s="2" t="str">
        <f t="shared" si="32"/>
        <v>  </v>
      </c>
      <c r="J368" s="2">
        <f t="shared" si="31"/>
      </c>
      <c r="K368" s="2">
        <f t="shared" si="35"/>
      </c>
      <c r="L368" s="2">
        <f t="shared" si="33"/>
      </c>
      <c r="M368" s="2">
        <f>IF(A368="","",VLOOKUP(B368,Inscription!B:E,4,FALSE))</f>
      </c>
    </row>
    <row r="369" spans="3:13" ht="12.75">
      <c r="C369" s="2">
        <f t="shared" si="34"/>
      </c>
      <c r="D369" s="4">
        <f>IF(C369="","",VLOOKUP(B369,Inscription!$B$1:$H$642,2,FALSE))</f>
      </c>
      <c r="E369" s="3">
        <f>IF(C369="","",VLOOKUP(B369,Inscription!$B$1:$H$642,3,FALSE))</f>
      </c>
      <c r="F369" s="3">
        <f>IF(C369="","",VLOOKUP(B369,Inscription!$B$1:$H$642,5,FALSE))</f>
      </c>
      <c r="G369" s="3">
        <f>IF(C369="","",VLOOKUP(B369,Inscription!$B$1:$H$642,6,FALSE))</f>
      </c>
      <c r="H369" s="2">
        <f t="shared" si="30"/>
      </c>
      <c r="I369" s="2" t="str">
        <f t="shared" si="32"/>
        <v>  </v>
      </c>
      <c r="J369" s="2">
        <f t="shared" si="31"/>
      </c>
      <c r="K369" s="15">
        <f t="shared" si="35"/>
      </c>
      <c r="L369" s="15">
        <f t="shared" si="33"/>
      </c>
      <c r="M369" s="15">
        <f>IF(A369="","",VLOOKUP(B369,Inscription!B:E,4,FALSE))</f>
      </c>
    </row>
    <row r="370" spans="3:13" ht="12.75">
      <c r="C370" s="2">
        <f t="shared" si="34"/>
      </c>
      <c r="D370" s="4">
        <f>IF(C370="","",VLOOKUP(B370,Inscription!$B$1:$H$642,2,FALSE))</f>
      </c>
      <c r="E370" s="3">
        <f>IF(C370="","",VLOOKUP(B370,Inscription!$B$1:$H$642,3,FALSE))</f>
      </c>
      <c r="F370" s="3">
        <f>IF(C370="","",VLOOKUP(B370,Inscription!$B$1:$H$642,5,FALSE))</f>
      </c>
      <c r="G370" s="3">
        <f>IF(C370="","",VLOOKUP(B370,Inscription!$B$1:$H$642,6,FALSE))</f>
      </c>
      <c r="H370" s="2">
        <f t="shared" si="30"/>
      </c>
      <c r="I370" s="2" t="str">
        <f t="shared" si="32"/>
        <v>  </v>
      </c>
      <c r="J370" s="2">
        <f t="shared" si="31"/>
      </c>
      <c r="K370" s="2">
        <f t="shared" si="35"/>
      </c>
      <c r="L370" s="2">
        <f t="shared" si="33"/>
      </c>
      <c r="M370" s="2">
        <f>IF(A370="","",VLOOKUP(B370,Inscription!B:E,4,FALSE))</f>
      </c>
    </row>
    <row r="371" spans="3:13" ht="12.75">
      <c r="C371" s="2">
        <f t="shared" si="34"/>
      </c>
      <c r="D371" s="4">
        <f>IF(C371="","",VLOOKUP(B371,Inscription!$B$1:$H$642,2,FALSE))</f>
      </c>
      <c r="E371" s="3">
        <f>IF(C371="","",VLOOKUP(B371,Inscription!$B$1:$H$642,3,FALSE))</f>
      </c>
      <c r="F371" s="3">
        <f>IF(C371="","",VLOOKUP(B371,Inscription!$B$1:$H$642,5,FALSE))</f>
      </c>
      <c r="G371" s="3">
        <f>IF(C371="","",VLOOKUP(B371,Inscription!$B$1:$H$642,6,FALSE))</f>
      </c>
      <c r="H371" s="2">
        <f t="shared" si="30"/>
      </c>
      <c r="I371" s="2" t="str">
        <f t="shared" si="32"/>
        <v>  </v>
      </c>
      <c r="J371" s="2">
        <f t="shared" si="31"/>
      </c>
      <c r="K371" s="15">
        <f t="shared" si="35"/>
      </c>
      <c r="L371" s="15">
        <f t="shared" si="33"/>
      </c>
      <c r="M371" s="15">
        <f>IF(A371="","",VLOOKUP(B371,Inscription!B:E,4,FALSE))</f>
      </c>
    </row>
    <row r="372" spans="3:13" ht="12.75">
      <c r="C372" s="2">
        <f t="shared" si="34"/>
      </c>
      <c r="D372" s="4">
        <f>IF(C372="","",VLOOKUP(B372,Inscription!$B$1:$H$642,2,FALSE))</f>
      </c>
      <c r="E372" s="3">
        <f>IF(C372="","",VLOOKUP(B372,Inscription!$B$1:$H$642,3,FALSE))</f>
      </c>
      <c r="F372" s="3">
        <f>IF(C372="","",VLOOKUP(B372,Inscription!$B$1:$H$642,5,FALSE))</f>
      </c>
      <c r="G372" s="3">
        <f>IF(C372="","",VLOOKUP(B372,Inscription!$B$1:$H$642,6,FALSE))</f>
      </c>
      <c r="H372" s="2">
        <f t="shared" si="30"/>
      </c>
      <c r="I372" s="2" t="str">
        <f t="shared" si="32"/>
        <v>  </v>
      </c>
      <c r="J372" s="2">
        <f t="shared" si="31"/>
      </c>
      <c r="K372" s="2">
        <f t="shared" si="35"/>
      </c>
      <c r="L372" s="2">
        <f t="shared" si="33"/>
      </c>
      <c r="M372" s="2">
        <f>IF(A372="","",VLOOKUP(B372,Inscription!B:E,4,FALSE))</f>
      </c>
    </row>
    <row r="373" spans="3:13" ht="12.75">
      <c r="C373" s="2">
        <f t="shared" si="34"/>
      </c>
      <c r="D373" s="4">
        <f>IF(C373="","",VLOOKUP(B373,Inscription!$B$1:$H$642,2,FALSE))</f>
      </c>
      <c r="E373" s="3">
        <f>IF(C373="","",VLOOKUP(B373,Inscription!$B$1:$H$642,3,FALSE))</f>
      </c>
      <c r="F373" s="3">
        <f>IF(C373="","",VLOOKUP(B373,Inscription!$B$1:$H$642,5,FALSE))</f>
      </c>
      <c r="G373" s="3">
        <f>IF(C373="","",VLOOKUP(B373,Inscription!$B$1:$H$642,6,FALSE))</f>
      </c>
      <c r="H373" s="2">
        <f t="shared" si="30"/>
      </c>
      <c r="I373" s="2" t="str">
        <f t="shared" si="32"/>
        <v>  </v>
      </c>
      <c r="J373" s="2">
        <f t="shared" si="31"/>
      </c>
      <c r="K373" s="15">
        <f t="shared" si="35"/>
      </c>
      <c r="L373" s="15">
        <f t="shared" si="33"/>
      </c>
      <c r="M373" s="15">
        <f>IF(A373="","",VLOOKUP(B373,Inscription!B:E,4,FALSE))</f>
      </c>
    </row>
    <row r="374" spans="3:13" ht="12.75">
      <c r="C374" s="2">
        <f t="shared" si="34"/>
      </c>
      <c r="D374" s="4">
        <f>IF(C374="","",VLOOKUP(B374,Inscription!$B$1:$H$642,2,FALSE))</f>
      </c>
      <c r="E374" s="3">
        <f>IF(C374="","",VLOOKUP(B374,Inscription!$B$1:$H$642,3,FALSE))</f>
      </c>
      <c r="F374" s="3">
        <f>IF(C374="","",VLOOKUP(B374,Inscription!$B$1:$H$642,5,FALSE))</f>
      </c>
      <c r="G374" s="3">
        <f>IF(C374="","",VLOOKUP(B374,Inscription!$B$1:$H$642,6,FALSE))</f>
      </c>
      <c r="H374" s="2">
        <f t="shared" si="30"/>
      </c>
      <c r="I374" s="2" t="str">
        <f t="shared" si="32"/>
        <v>  </v>
      </c>
      <c r="J374" s="2">
        <f t="shared" si="31"/>
      </c>
      <c r="K374" s="2">
        <f t="shared" si="35"/>
      </c>
      <c r="L374" s="2">
        <f t="shared" si="33"/>
      </c>
      <c r="M374" s="2">
        <f>IF(A374="","",VLOOKUP(B374,Inscription!B:E,4,FALSE))</f>
      </c>
    </row>
    <row r="375" spans="3:13" ht="12.75">
      <c r="C375" s="2">
        <f t="shared" si="34"/>
      </c>
      <c r="D375" s="4">
        <f>IF(C375="","",VLOOKUP(B375,Inscription!$B$1:$H$642,2,FALSE))</f>
      </c>
      <c r="E375" s="3">
        <f>IF(C375="","",VLOOKUP(B375,Inscription!$B$1:$H$642,3,FALSE))</f>
      </c>
      <c r="F375" s="3">
        <f>IF(C375="","",VLOOKUP(B375,Inscription!$B$1:$H$642,5,FALSE))</f>
      </c>
      <c r="G375" s="3">
        <f>IF(C375="","",VLOOKUP(B375,Inscription!$B$1:$H$642,6,FALSE))</f>
      </c>
      <c r="H375" s="2">
        <f t="shared" si="30"/>
      </c>
      <c r="I375" s="2" t="str">
        <f t="shared" si="32"/>
        <v>  </v>
      </c>
      <c r="J375" s="2">
        <f t="shared" si="31"/>
      </c>
      <c r="K375" s="15">
        <f t="shared" si="35"/>
      </c>
      <c r="L375" s="15">
        <f t="shared" si="33"/>
      </c>
      <c r="M375" s="15">
        <f>IF(A375="","",VLOOKUP(B375,Inscription!B:E,4,FALSE))</f>
      </c>
    </row>
    <row r="376" spans="3:13" ht="12.75">
      <c r="C376" s="2">
        <f t="shared" si="34"/>
      </c>
      <c r="D376" s="4">
        <f>IF(C376="","",VLOOKUP(B376,Inscription!$B$1:$H$642,2,FALSE))</f>
      </c>
      <c r="E376" s="3">
        <f>IF(C376="","",VLOOKUP(B376,Inscription!$B$1:$H$642,3,FALSE))</f>
      </c>
      <c r="F376" s="3">
        <f>IF(C376="","",VLOOKUP(B376,Inscription!$B$1:$H$642,5,FALSE))</f>
      </c>
      <c r="G376" s="3">
        <f>IF(C376="","",VLOOKUP(B376,Inscription!$B$1:$H$642,6,FALSE))</f>
      </c>
      <c r="H376" s="2">
        <f t="shared" si="30"/>
      </c>
      <c r="I376" s="2" t="str">
        <f t="shared" si="32"/>
        <v>  </v>
      </c>
      <c r="J376" s="2">
        <f t="shared" si="31"/>
      </c>
      <c r="K376" s="2">
        <f t="shared" si="35"/>
      </c>
      <c r="L376" s="2">
        <f t="shared" si="33"/>
      </c>
      <c r="M376" s="2">
        <f>IF(A376="","",VLOOKUP(B376,Inscription!B:E,4,FALSE))</f>
      </c>
    </row>
    <row r="377" spans="3:13" ht="12.75">
      <c r="C377" s="2">
        <f t="shared" si="34"/>
      </c>
      <c r="D377" s="4">
        <f>IF(C377="","",VLOOKUP(B377,Inscription!$B$1:$H$642,2,FALSE))</f>
      </c>
      <c r="E377" s="3">
        <f>IF(C377="","",VLOOKUP(B377,Inscription!$B$1:$H$642,3,FALSE))</f>
      </c>
      <c r="F377" s="3">
        <f>IF(C377="","",VLOOKUP(B377,Inscription!$B$1:$H$642,5,FALSE))</f>
      </c>
      <c r="G377" s="3">
        <f>IF(C377="","",VLOOKUP(B377,Inscription!$B$1:$H$642,6,FALSE))</f>
      </c>
      <c r="H377" s="2">
        <f t="shared" si="30"/>
      </c>
      <c r="I377" s="2" t="str">
        <f t="shared" si="32"/>
        <v>  </v>
      </c>
      <c r="J377" s="2">
        <f t="shared" si="31"/>
      </c>
      <c r="K377" s="15">
        <f t="shared" si="35"/>
      </c>
      <c r="L377" s="15">
        <f t="shared" si="33"/>
      </c>
      <c r="M377" s="15">
        <f>IF(A377="","",VLOOKUP(B377,Inscription!B:E,4,FALSE))</f>
      </c>
    </row>
    <row r="378" spans="3:13" ht="12.75">
      <c r="C378" s="2">
        <f t="shared" si="34"/>
      </c>
      <c r="D378" s="4">
        <f>IF(C378="","",VLOOKUP(B378,Inscription!$B$1:$H$642,2,FALSE))</f>
      </c>
      <c r="E378" s="3">
        <f>IF(C378="","",VLOOKUP(B378,Inscription!$B$1:$H$642,3,FALSE))</f>
      </c>
      <c r="F378" s="3">
        <f>IF(C378="","",VLOOKUP(B378,Inscription!$B$1:$H$642,5,FALSE))</f>
      </c>
      <c r="G378" s="3">
        <f>IF(C378="","",VLOOKUP(B378,Inscription!$B$1:$H$642,6,FALSE))</f>
      </c>
      <c r="H378" s="2">
        <f t="shared" si="30"/>
      </c>
      <c r="I378" s="2" t="str">
        <f t="shared" si="32"/>
        <v>  </v>
      </c>
      <c r="J378" s="2">
        <f t="shared" si="31"/>
      </c>
      <c r="K378" s="2">
        <f t="shared" si="35"/>
      </c>
      <c r="L378" s="2">
        <f t="shared" si="33"/>
      </c>
      <c r="M378" s="2">
        <f>IF(A378="","",VLOOKUP(B378,Inscription!B:E,4,FALSE))</f>
      </c>
    </row>
    <row r="379" spans="3:13" ht="12.75">
      <c r="C379" s="2">
        <f t="shared" si="34"/>
      </c>
      <c r="D379" s="4">
        <f>IF(C379="","",VLOOKUP(B379,Inscription!$B$1:$H$642,2,FALSE))</f>
      </c>
      <c r="E379" s="3">
        <f>IF(C379="","",VLOOKUP(B379,Inscription!$B$1:$H$642,3,FALSE))</f>
      </c>
      <c r="F379" s="3">
        <f>IF(C379="","",VLOOKUP(B379,Inscription!$B$1:$H$642,5,FALSE))</f>
      </c>
      <c r="G379" s="3">
        <f>IF(C379="","",VLOOKUP(B379,Inscription!$B$1:$H$642,6,FALSE))</f>
      </c>
      <c r="H379" s="2">
        <f t="shared" si="30"/>
      </c>
      <c r="I379" s="2" t="str">
        <f t="shared" si="32"/>
        <v>  </v>
      </c>
      <c r="J379" s="2">
        <f t="shared" si="31"/>
      </c>
      <c r="K379" s="15">
        <f t="shared" si="35"/>
      </c>
      <c r="L379" s="15">
        <f t="shared" si="33"/>
      </c>
      <c r="M379" s="15">
        <f>IF(A379="","",VLOOKUP(B379,Inscription!B:E,4,FALSE))</f>
      </c>
    </row>
    <row r="380" spans="3:13" ht="12.75">
      <c r="C380" s="2">
        <f t="shared" si="34"/>
      </c>
      <c r="D380" s="4">
        <f>IF(C380="","",VLOOKUP(B380,Inscription!$B$1:$H$642,2,FALSE))</f>
      </c>
      <c r="E380" s="3">
        <f>IF(C380="","",VLOOKUP(B380,Inscription!$B$1:$H$642,3,FALSE))</f>
      </c>
      <c r="F380" s="3">
        <f>IF(C380="","",VLOOKUP(B380,Inscription!$B$1:$H$642,5,FALSE))</f>
      </c>
      <c r="G380" s="3">
        <f>IF(C380="","",VLOOKUP(B380,Inscription!$B$1:$H$642,6,FALSE))</f>
      </c>
      <c r="H380" s="2">
        <f t="shared" si="30"/>
      </c>
      <c r="I380" s="2" t="str">
        <f t="shared" si="32"/>
        <v>  </v>
      </c>
      <c r="J380" s="2">
        <f t="shared" si="31"/>
      </c>
      <c r="K380" s="2">
        <f t="shared" si="35"/>
      </c>
      <c r="L380" s="2">
        <f t="shared" si="33"/>
      </c>
      <c r="M380" s="2">
        <f>IF(A380="","",VLOOKUP(B380,Inscription!B:E,4,FALSE))</f>
      </c>
    </row>
    <row r="381" spans="3:13" ht="12.75">
      <c r="C381" s="2">
        <f t="shared" si="34"/>
      </c>
      <c r="D381" s="4">
        <f>IF(C381="","",VLOOKUP(B381,Inscription!$B$1:$H$642,2,FALSE))</f>
      </c>
      <c r="E381" s="3">
        <f>IF(C381="","",VLOOKUP(B381,Inscription!$B$1:$H$642,3,FALSE))</f>
      </c>
      <c r="F381" s="3">
        <f>IF(C381="","",VLOOKUP(B381,Inscription!$B$1:$H$642,5,FALSE))</f>
      </c>
      <c r="G381" s="3">
        <f>IF(C381="","",VLOOKUP(B381,Inscription!$B$1:$H$642,6,FALSE))</f>
      </c>
      <c r="H381" s="2">
        <f t="shared" si="30"/>
      </c>
      <c r="I381" s="2" t="str">
        <f t="shared" si="32"/>
        <v>  </v>
      </c>
      <c r="J381" s="2">
        <f t="shared" si="31"/>
      </c>
      <c r="K381" s="15">
        <f t="shared" si="35"/>
      </c>
      <c r="L381" s="15">
        <f t="shared" si="33"/>
      </c>
      <c r="M381" s="15">
        <f>IF(A381="","",VLOOKUP(B381,Inscription!B:E,4,FALSE))</f>
      </c>
    </row>
    <row r="382" spans="3:13" ht="12.75">
      <c r="C382" s="2">
        <f t="shared" si="34"/>
      </c>
      <c r="D382" s="4">
        <f>IF(C382="","",VLOOKUP(B382,Inscription!$B$1:$H$642,2,FALSE))</f>
      </c>
      <c r="E382" s="3">
        <f>IF(C382="","",VLOOKUP(B382,Inscription!$B$1:$H$642,3,FALSE))</f>
      </c>
      <c r="F382" s="3">
        <f>IF(C382="","",VLOOKUP(B382,Inscription!$B$1:$H$642,5,FALSE))</f>
      </c>
      <c r="G382" s="3">
        <f>IF(C382="","",VLOOKUP(B382,Inscription!$B$1:$H$642,6,FALSE))</f>
      </c>
      <c r="H382" s="2">
        <f t="shared" si="30"/>
      </c>
      <c r="I382" s="2" t="str">
        <f t="shared" si="32"/>
        <v>  </v>
      </c>
      <c r="J382" s="2">
        <f t="shared" si="31"/>
      </c>
      <c r="K382" s="2">
        <f t="shared" si="35"/>
      </c>
      <c r="L382" s="2">
        <f t="shared" si="33"/>
      </c>
      <c r="M382" s="2">
        <f>IF(A382="","",VLOOKUP(B382,Inscription!B:E,4,FALSE))</f>
      </c>
    </row>
    <row r="383" spans="3:13" ht="12.75">
      <c r="C383" s="2">
        <f t="shared" si="34"/>
      </c>
      <c r="D383" s="4">
        <f>IF(C383="","",VLOOKUP(B383,Inscription!$B$1:$H$642,2,FALSE))</f>
      </c>
      <c r="E383" s="3">
        <f>IF(C383="","",VLOOKUP(B383,Inscription!$B$1:$H$642,3,FALSE))</f>
      </c>
      <c r="F383" s="3">
        <f>IF(C383="","",VLOOKUP(B383,Inscription!$B$1:$H$642,5,FALSE))</f>
      </c>
      <c r="G383" s="3">
        <f>IF(C383="","",VLOOKUP(B383,Inscription!$B$1:$H$642,6,FALSE))</f>
      </c>
      <c r="H383" s="2">
        <f t="shared" si="30"/>
      </c>
      <c r="I383" s="2" t="str">
        <f t="shared" si="32"/>
        <v>  </v>
      </c>
      <c r="J383" s="2">
        <f t="shared" si="31"/>
      </c>
      <c r="K383" s="15">
        <f t="shared" si="35"/>
      </c>
      <c r="L383" s="15">
        <f t="shared" si="33"/>
      </c>
      <c r="M383" s="15">
        <f>IF(A383="","",VLOOKUP(B383,Inscription!B:E,4,FALSE))</f>
      </c>
    </row>
    <row r="384" spans="3:13" ht="12.75">
      <c r="C384" s="2">
        <f t="shared" si="34"/>
      </c>
      <c r="D384" s="4">
        <f>IF(C384="","",VLOOKUP(B384,Inscription!$B$1:$H$642,2,FALSE))</f>
      </c>
      <c r="E384" s="3">
        <f>IF(C384="","",VLOOKUP(B384,Inscription!$B$1:$H$642,3,FALSE))</f>
      </c>
      <c r="F384" s="3">
        <f>IF(C384="","",VLOOKUP(B384,Inscription!$B$1:$H$642,5,FALSE))</f>
      </c>
      <c r="G384" s="3">
        <f>IF(C384="","",VLOOKUP(B384,Inscription!$B$1:$H$642,6,FALSE))</f>
      </c>
      <c r="H384" s="2">
        <f t="shared" si="30"/>
      </c>
      <c r="I384" s="2" t="str">
        <f t="shared" si="32"/>
        <v>  </v>
      </c>
      <c r="J384" s="2">
        <f t="shared" si="31"/>
      </c>
      <c r="K384" s="2">
        <f t="shared" si="35"/>
      </c>
      <c r="L384" s="2">
        <f t="shared" si="33"/>
      </c>
      <c r="M384" s="2">
        <f>IF(A384="","",VLOOKUP(B384,Inscription!B:E,4,FALSE))</f>
      </c>
    </row>
    <row r="385" spans="3:13" ht="12.75">
      <c r="C385" s="2">
        <f t="shared" si="34"/>
      </c>
      <c r="D385" s="4">
        <f>IF(C385="","",VLOOKUP(B385,Inscription!$B$1:$H$642,2,FALSE))</f>
      </c>
      <c r="E385" s="3">
        <f>IF(C385="","",VLOOKUP(B385,Inscription!$B$1:$H$642,3,FALSE))</f>
      </c>
      <c r="F385" s="3">
        <f>IF(C385="","",VLOOKUP(B385,Inscription!$B$1:$H$642,5,FALSE))</f>
      </c>
      <c r="G385" s="3">
        <f>IF(C385="","",VLOOKUP(B385,Inscription!$B$1:$H$642,6,FALSE))</f>
      </c>
      <c r="H385" s="2">
        <f t="shared" si="30"/>
      </c>
      <c r="I385" s="2" t="str">
        <f t="shared" si="32"/>
        <v>  </v>
      </c>
      <c r="J385" s="2">
        <f t="shared" si="31"/>
      </c>
      <c r="K385" s="15">
        <f t="shared" si="35"/>
      </c>
      <c r="L385" s="15">
        <f t="shared" si="33"/>
      </c>
      <c r="M385" s="15">
        <f>IF(A385="","",VLOOKUP(B385,Inscription!B:E,4,FALSE))</f>
      </c>
    </row>
    <row r="386" spans="3:13" ht="12.75">
      <c r="C386" s="2">
        <f t="shared" si="34"/>
      </c>
      <c r="D386" s="4">
        <f>IF(C386="","",VLOOKUP(B386,Inscription!$B$1:$H$642,2,FALSE))</f>
      </c>
      <c r="E386" s="3">
        <f>IF(C386="","",VLOOKUP(B386,Inscription!$B$1:$H$642,3,FALSE))</f>
      </c>
      <c r="F386" s="3">
        <f>IF(C386="","",VLOOKUP(B386,Inscription!$B$1:$H$642,5,FALSE))</f>
      </c>
      <c r="G386" s="3">
        <f>IF(C386="","",VLOOKUP(B386,Inscription!$B$1:$H$642,6,FALSE))</f>
      </c>
      <c r="H386" s="2">
        <f aca="true" t="shared" si="36" ref="H386:H448">IF(C386="","",SUMPRODUCT((Catégorie=G386)*(Sexe=F386)*(Temps&lt;A386))+1)</f>
      </c>
      <c r="I386" s="2" t="str">
        <f t="shared" si="32"/>
        <v>  </v>
      </c>
      <c r="J386" s="2">
        <f aca="true" t="shared" si="37" ref="J386:J448">IF(A386="","",A386)</f>
      </c>
      <c r="K386" s="2">
        <f t="shared" si="35"/>
      </c>
      <c r="L386" s="2">
        <f t="shared" si="33"/>
      </c>
      <c r="M386" s="2">
        <f>IF(A386="","",VLOOKUP(B386,Inscription!B:E,4,FALSE))</f>
      </c>
    </row>
    <row r="387" spans="3:13" ht="12.75">
      <c r="C387" s="2">
        <f t="shared" si="34"/>
      </c>
      <c r="D387" s="4">
        <f>IF(C387="","",VLOOKUP(B387,Inscription!$B$1:$H$642,2,FALSE))</f>
      </c>
      <c r="E387" s="3">
        <f>IF(C387="","",VLOOKUP(B387,Inscription!$B$1:$H$642,3,FALSE))</f>
      </c>
      <c r="F387" s="3">
        <f>IF(C387="","",VLOOKUP(B387,Inscription!$B$1:$H$642,5,FALSE))</f>
      </c>
      <c r="G387" s="3">
        <f>IF(C387="","",VLOOKUP(B387,Inscription!$B$1:$H$642,6,FALSE))</f>
      </c>
      <c r="H387" s="2">
        <f t="shared" si="36"/>
      </c>
      <c r="I387" s="2" t="str">
        <f aca="true" t="shared" si="38" ref="I387:I448">H387&amp;" "&amp;G387&amp;" "&amp;F387</f>
        <v>  </v>
      </c>
      <c r="J387" s="2">
        <f t="shared" si="37"/>
      </c>
      <c r="K387" s="15">
        <f t="shared" si="35"/>
      </c>
      <c r="L387" s="15">
        <f aca="true" t="shared" si="39" ref="L387:L448">E387</f>
      </c>
      <c r="M387" s="15">
        <f>IF(A387="","",VLOOKUP(B387,Inscription!B:E,4,FALSE))</f>
      </c>
    </row>
    <row r="388" spans="3:13" ht="12.75">
      <c r="C388" s="2">
        <f aca="true" t="shared" si="40" ref="C388:C448">IF(B388="","",C387+1)</f>
      </c>
      <c r="D388" s="4">
        <f>IF(C388="","",VLOOKUP(B388,Inscription!$B$1:$H$642,2,FALSE))</f>
      </c>
      <c r="E388" s="3">
        <f>IF(C388="","",VLOOKUP(B388,Inscription!$B$1:$H$642,3,FALSE))</f>
      </c>
      <c r="F388" s="3">
        <f>IF(C388="","",VLOOKUP(B388,Inscription!$B$1:$H$642,5,FALSE))</f>
      </c>
      <c r="G388" s="3">
        <f>IF(C388="","",VLOOKUP(B388,Inscription!$B$1:$H$642,6,FALSE))</f>
      </c>
      <c r="H388" s="2">
        <f t="shared" si="36"/>
      </c>
      <c r="I388" s="2" t="str">
        <f t="shared" si="38"/>
        <v>  </v>
      </c>
      <c r="J388" s="2">
        <f t="shared" si="37"/>
      </c>
      <c r="K388" s="2">
        <f aca="true" t="shared" si="41" ref="K388:K448">D388</f>
      </c>
      <c r="L388" s="2">
        <f t="shared" si="39"/>
      </c>
      <c r="M388" s="2">
        <f>IF(A388="","",VLOOKUP(B388,Inscription!B:E,4,FALSE))</f>
      </c>
    </row>
    <row r="389" spans="3:13" ht="12.75">
      <c r="C389" s="2">
        <f t="shared" si="40"/>
      </c>
      <c r="D389" s="4">
        <f>IF(C389="","",VLOOKUP(B389,Inscription!$B$1:$H$642,2,FALSE))</f>
      </c>
      <c r="E389" s="3">
        <f>IF(C389="","",VLOOKUP(B389,Inscription!$B$1:$H$642,3,FALSE))</f>
      </c>
      <c r="F389" s="3">
        <f>IF(C389="","",VLOOKUP(B389,Inscription!$B$1:$H$642,5,FALSE))</f>
      </c>
      <c r="G389" s="3">
        <f>IF(C389="","",VLOOKUP(B389,Inscription!$B$1:$H$642,6,FALSE))</f>
      </c>
      <c r="H389" s="2">
        <f t="shared" si="36"/>
      </c>
      <c r="I389" s="2" t="str">
        <f t="shared" si="38"/>
        <v>  </v>
      </c>
      <c r="J389" s="2">
        <f t="shared" si="37"/>
      </c>
      <c r="K389" s="15">
        <f t="shared" si="41"/>
      </c>
      <c r="L389" s="15">
        <f t="shared" si="39"/>
      </c>
      <c r="M389" s="15">
        <f>IF(A389="","",VLOOKUP(B389,Inscription!B:E,4,FALSE))</f>
      </c>
    </row>
    <row r="390" spans="3:13" ht="12.75">
      <c r="C390" s="2">
        <f t="shared" si="40"/>
      </c>
      <c r="D390" s="4">
        <f>IF(C390="","",VLOOKUP(B390,Inscription!$B$1:$H$642,2,FALSE))</f>
      </c>
      <c r="E390" s="3">
        <f>IF(C390="","",VLOOKUP(B390,Inscription!$B$1:$H$642,3,FALSE))</f>
      </c>
      <c r="F390" s="3">
        <f>IF(C390="","",VLOOKUP(B390,Inscription!$B$1:$H$642,5,FALSE))</f>
      </c>
      <c r="G390" s="3">
        <f>IF(C390="","",VLOOKUP(B390,Inscription!$B$1:$H$642,6,FALSE))</f>
      </c>
      <c r="H390" s="2">
        <f t="shared" si="36"/>
      </c>
      <c r="I390" s="2" t="str">
        <f t="shared" si="38"/>
        <v>  </v>
      </c>
      <c r="J390" s="2">
        <f t="shared" si="37"/>
      </c>
      <c r="K390" s="2">
        <f t="shared" si="41"/>
      </c>
      <c r="L390" s="2">
        <f t="shared" si="39"/>
      </c>
      <c r="M390" s="2">
        <f>IF(A390="","",VLOOKUP(B390,Inscription!B:E,4,FALSE))</f>
      </c>
    </row>
    <row r="391" spans="3:13" ht="12.75">
      <c r="C391" s="2">
        <f t="shared" si="40"/>
      </c>
      <c r="D391" s="4">
        <f>IF(C391="","",VLOOKUP(B391,Inscription!$B$1:$H$642,2,FALSE))</f>
      </c>
      <c r="E391" s="3">
        <f>IF(C391="","",VLOOKUP(B391,Inscription!$B$1:$H$642,3,FALSE))</f>
      </c>
      <c r="F391" s="3">
        <f>IF(C391="","",VLOOKUP(B391,Inscription!$B$1:$H$642,5,FALSE))</f>
      </c>
      <c r="G391" s="3">
        <f>IF(C391="","",VLOOKUP(B391,Inscription!$B$1:$H$642,6,FALSE))</f>
      </c>
      <c r="H391" s="2">
        <f t="shared" si="36"/>
      </c>
      <c r="I391" s="2" t="str">
        <f t="shared" si="38"/>
        <v>  </v>
      </c>
      <c r="J391" s="2">
        <f t="shared" si="37"/>
      </c>
      <c r="K391" s="15">
        <f t="shared" si="41"/>
      </c>
      <c r="L391" s="15">
        <f t="shared" si="39"/>
      </c>
      <c r="M391" s="15">
        <f>IF(A391="","",VLOOKUP(B391,Inscription!B:E,4,FALSE))</f>
      </c>
    </row>
    <row r="392" spans="3:13" ht="12.75">
      <c r="C392" s="2">
        <f t="shared" si="40"/>
      </c>
      <c r="D392" s="4">
        <f>IF(C392="","",VLOOKUP(B392,Inscription!$B$1:$H$642,2,FALSE))</f>
      </c>
      <c r="E392" s="3">
        <f>IF(C392="","",VLOOKUP(B392,Inscription!$B$1:$H$642,3,FALSE))</f>
      </c>
      <c r="F392" s="3">
        <f>IF(C392="","",VLOOKUP(B392,Inscription!$B$1:$H$642,5,FALSE))</f>
      </c>
      <c r="G392" s="3">
        <f>IF(C392="","",VLOOKUP(B392,Inscription!$B$1:$H$642,6,FALSE))</f>
      </c>
      <c r="H392" s="2">
        <f t="shared" si="36"/>
      </c>
      <c r="I392" s="2" t="str">
        <f t="shared" si="38"/>
        <v>  </v>
      </c>
      <c r="J392" s="2">
        <f t="shared" si="37"/>
      </c>
      <c r="K392" s="2">
        <f t="shared" si="41"/>
      </c>
      <c r="L392" s="2">
        <f t="shared" si="39"/>
      </c>
      <c r="M392" s="2">
        <f>IF(A392="","",VLOOKUP(B392,Inscription!B:E,4,FALSE))</f>
      </c>
    </row>
    <row r="393" spans="3:13" ht="12.75">
      <c r="C393" s="2">
        <f t="shared" si="40"/>
      </c>
      <c r="D393" s="4">
        <f>IF(C393="","",VLOOKUP(B393,Inscription!$B$1:$H$642,2,FALSE))</f>
      </c>
      <c r="E393" s="3">
        <f>IF(C393="","",VLOOKUP(B393,Inscription!$B$1:$H$642,3,FALSE))</f>
      </c>
      <c r="F393" s="3">
        <f>IF(C393="","",VLOOKUP(B393,Inscription!$B$1:$H$642,5,FALSE))</f>
      </c>
      <c r="G393" s="3">
        <f>IF(C393="","",VLOOKUP(B393,Inscription!$B$1:$H$642,6,FALSE))</f>
      </c>
      <c r="H393" s="2">
        <f t="shared" si="36"/>
      </c>
      <c r="I393" s="2" t="str">
        <f t="shared" si="38"/>
        <v>  </v>
      </c>
      <c r="J393" s="2">
        <f t="shared" si="37"/>
      </c>
      <c r="K393" s="15">
        <f t="shared" si="41"/>
      </c>
      <c r="L393" s="15">
        <f t="shared" si="39"/>
      </c>
      <c r="M393" s="15">
        <f>IF(A393="","",VLOOKUP(B393,Inscription!B:E,4,FALSE))</f>
      </c>
    </row>
    <row r="394" spans="3:13" ht="12.75">
      <c r="C394" s="2">
        <f t="shared" si="40"/>
      </c>
      <c r="D394" s="4">
        <f>IF(C394="","",VLOOKUP(B394,Inscription!$B$1:$H$642,2,FALSE))</f>
      </c>
      <c r="E394" s="3">
        <f>IF(C394="","",VLOOKUP(B394,Inscription!$B$1:$H$642,3,FALSE))</f>
      </c>
      <c r="F394" s="3">
        <f>IF(C394="","",VLOOKUP(B394,Inscription!$B$1:$H$642,5,FALSE))</f>
      </c>
      <c r="G394" s="3">
        <f>IF(C394="","",VLOOKUP(B394,Inscription!$B$1:$H$642,6,FALSE))</f>
      </c>
      <c r="H394" s="2">
        <f t="shared" si="36"/>
      </c>
      <c r="I394" s="2" t="str">
        <f t="shared" si="38"/>
        <v>  </v>
      </c>
      <c r="J394" s="2">
        <f t="shared" si="37"/>
      </c>
      <c r="K394" s="2">
        <f t="shared" si="41"/>
      </c>
      <c r="L394" s="2">
        <f t="shared" si="39"/>
      </c>
      <c r="M394" s="2">
        <f>IF(A394="","",VLOOKUP(B394,Inscription!B:E,4,FALSE))</f>
      </c>
    </row>
    <row r="395" spans="3:13" ht="12.75">
      <c r="C395" s="2">
        <f t="shared" si="40"/>
      </c>
      <c r="D395" s="4">
        <f>IF(C395="","",VLOOKUP(B395,Inscription!$B$1:$H$642,2,FALSE))</f>
      </c>
      <c r="E395" s="3">
        <f>IF(C395="","",VLOOKUP(B395,Inscription!$B$1:$H$642,3,FALSE))</f>
      </c>
      <c r="F395" s="3">
        <f>IF(C395="","",VLOOKUP(B395,Inscription!$B$1:$H$642,5,FALSE))</f>
      </c>
      <c r="G395" s="3">
        <f>IF(C395="","",VLOOKUP(B395,Inscription!$B$1:$H$642,6,FALSE))</f>
      </c>
      <c r="H395" s="2">
        <f t="shared" si="36"/>
      </c>
      <c r="I395" s="2" t="str">
        <f t="shared" si="38"/>
        <v>  </v>
      </c>
      <c r="J395" s="2">
        <f t="shared" si="37"/>
      </c>
      <c r="K395" s="15">
        <f t="shared" si="41"/>
      </c>
      <c r="L395" s="15">
        <f t="shared" si="39"/>
      </c>
      <c r="M395" s="15">
        <f>IF(A395="","",VLOOKUP(B395,Inscription!B:E,4,FALSE))</f>
      </c>
    </row>
    <row r="396" spans="3:13" ht="12.75">
      <c r="C396" s="2">
        <f t="shared" si="40"/>
      </c>
      <c r="D396" s="4">
        <f>IF(C396="","",VLOOKUP(B396,Inscription!$B$1:$H$642,2,FALSE))</f>
      </c>
      <c r="E396" s="3">
        <f>IF(C396="","",VLOOKUP(B396,Inscription!$B$1:$H$642,3,FALSE))</f>
      </c>
      <c r="F396" s="3">
        <f>IF(C396="","",VLOOKUP(B396,Inscription!$B$1:$H$642,5,FALSE))</f>
      </c>
      <c r="G396" s="3">
        <f>IF(C396="","",VLOOKUP(B396,Inscription!$B$1:$H$642,6,FALSE))</f>
      </c>
      <c r="H396" s="2">
        <f t="shared" si="36"/>
      </c>
      <c r="I396" s="2" t="str">
        <f t="shared" si="38"/>
        <v>  </v>
      </c>
      <c r="J396" s="2">
        <f t="shared" si="37"/>
      </c>
      <c r="K396" s="2">
        <f t="shared" si="41"/>
      </c>
      <c r="L396" s="2">
        <f t="shared" si="39"/>
      </c>
      <c r="M396" s="2">
        <f>IF(A396="","",VLOOKUP(B396,Inscription!B:E,4,FALSE))</f>
      </c>
    </row>
    <row r="397" spans="3:13" ht="12.75">
      <c r="C397" s="2">
        <f t="shared" si="40"/>
      </c>
      <c r="D397" s="4">
        <f>IF(C397="","",VLOOKUP(B397,Inscription!$B$1:$H$642,2,FALSE))</f>
      </c>
      <c r="E397" s="3">
        <f>IF(C397="","",VLOOKUP(B397,Inscription!$B$1:$H$642,3,FALSE))</f>
      </c>
      <c r="F397" s="3">
        <f>IF(C397="","",VLOOKUP(B397,Inscription!$B$1:$H$642,5,FALSE))</f>
      </c>
      <c r="G397" s="3">
        <f>IF(C397="","",VLOOKUP(B397,Inscription!$B$1:$H$642,6,FALSE))</f>
      </c>
      <c r="H397" s="2">
        <f t="shared" si="36"/>
      </c>
      <c r="I397" s="2" t="str">
        <f t="shared" si="38"/>
        <v>  </v>
      </c>
      <c r="J397" s="2">
        <f t="shared" si="37"/>
      </c>
      <c r="K397" s="15">
        <f t="shared" si="41"/>
      </c>
      <c r="L397" s="15">
        <f t="shared" si="39"/>
      </c>
      <c r="M397" s="15">
        <f>IF(A397="","",VLOOKUP(B397,Inscription!B:E,4,FALSE))</f>
      </c>
    </row>
    <row r="398" spans="3:13" ht="12.75">
      <c r="C398" s="2">
        <f t="shared" si="40"/>
      </c>
      <c r="D398" s="4">
        <f>IF(C398="","",VLOOKUP(B398,Inscription!$B$1:$H$642,2,FALSE))</f>
      </c>
      <c r="E398" s="3">
        <f>IF(C398="","",VLOOKUP(B398,Inscription!$B$1:$H$642,3,FALSE))</f>
      </c>
      <c r="F398" s="3">
        <f>IF(C398="","",VLOOKUP(B398,Inscription!$B$1:$H$642,5,FALSE))</f>
      </c>
      <c r="G398" s="3">
        <f>IF(C398="","",VLOOKUP(B398,Inscription!$B$1:$H$642,6,FALSE))</f>
      </c>
      <c r="H398" s="2">
        <f t="shared" si="36"/>
      </c>
      <c r="I398" s="2" t="str">
        <f t="shared" si="38"/>
        <v>  </v>
      </c>
      <c r="J398" s="2">
        <f t="shared" si="37"/>
      </c>
      <c r="K398" s="2">
        <f t="shared" si="41"/>
      </c>
      <c r="L398" s="2">
        <f t="shared" si="39"/>
      </c>
      <c r="M398" s="2">
        <f>IF(A398="","",VLOOKUP(B398,Inscription!B:E,4,FALSE))</f>
      </c>
    </row>
    <row r="399" spans="3:13" ht="12.75">
      <c r="C399" s="2">
        <f t="shared" si="40"/>
      </c>
      <c r="D399" s="4">
        <f>IF(C399="","",VLOOKUP(B399,Inscription!$B$1:$H$642,2,FALSE))</f>
      </c>
      <c r="E399" s="3">
        <f>IF(C399="","",VLOOKUP(B399,Inscription!$B$1:$H$642,3,FALSE))</f>
      </c>
      <c r="F399" s="3">
        <f>IF(C399="","",VLOOKUP(B399,Inscription!$B$1:$H$642,5,FALSE))</f>
      </c>
      <c r="G399" s="3">
        <f>IF(C399="","",VLOOKUP(B399,Inscription!$B$1:$H$642,6,FALSE))</f>
      </c>
      <c r="H399" s="2">
        <f t="shared" si="36"/>
      </c>
      <c r="I399" s="2" t="str">
        <f t="shared" si="38"/>
        <v>  </v>
      </c>
      <c r="J399" s="2">
        <f t="shared" si="37"/>
      </c>
      <c r="K399" s="15">
        <f t="shared" si="41"/>
      </c>
      <c r="L399" s="15">
        <f t="shared" si="39"/>
      </c>
      <c r="M399" s="15">
        <f>IF(A399="","",VLOOKUP(B399,Inscription!B:E,4,FALSE))</f>
      </c>
    </row>
    <row r="400" spans="3:13" ht="12.75">
      <c r="C400" s="2">
        <f t="shared" si="40"/>
      </c>
      <c r="D400" s="4">
        <f>IF(C400="","",VLOOKUP(B400,Inscription!$B$1:$H$642,2,FALSE))</f>
      </c>
      <c r="E400" s="3">
        <f>IF(C400="","",VLOOKUP(B400,Inscription!$B$1:$H$642,3,FALSE))</f>
      </c>
      <c r="F400" s="3">
        <f>IF(C400="","",VLOOKUP(B400,Inscription!$B$1:$H$642,5,FALSE))</f>
      </c>
      <c r="G400" s="3">
        <f>IF(C400="","",VLOOKUP(B400,Inscription!$B$1:$H$642,6,FALSE))</f>
      </c>
      <c r="H400" s="2">
        <f t="shared" si="36"/>
      </c>
      <c r="I400" s="2" t="str">
        <f t="shared" si="38"/>
        <v>  </v>
      </c>
      <c r="J400" s="2">
        <f t="shared" si="37"/>
      </c>
      <c r="K400" s="2">
        <f t="shared" si="41"/>
      </c>
      <c r="L400" s="2">
        <f t="shared" si="39"/>
      </c>
      <c r="M400" s="2">
        <f>IF(A400="","",VLOOKUP(B400,Inscription!B:E,4,FALSE))</f>
      </c>
    </row>
    <row r="401" spans="3:13" ht="12.75">
      <c r="C401" s="2">
        <f t="shared" si="40"/>
      </c>
      <c r="D401" s="4">
        <f>IF(C401="","",VLOOKUP(B401,Inscription!$B$1:$H$642,2,FALSE))</f>
      </c>
      <c r="E401" s="3">
        <f>IF(C401="","",VLOOKUP(B401,Inscription!$B$1:$H$642,3,FALSE))</f>
      </c>
      <c r="F401" s="3">
        <f>IF(C401="","",VLOOKUP(B401,Inscription!$B$1:$H$642,5,FALSE))</f>
      </c>
      <c r="G401" s="3">
        <f>IF(C401="","",VLOOKUP(B401,Inscription!$B$1:$H$642,6,FALSE))</f>
      </c>
      <c r="H401" s="2">
        <f t="shared" si="36"/>
      </c>
      <c r="I401" s="2" t="str">
        <f t="shared" si="38"/>
        <v>  </v>
      </c>
      <c r="J401" s="2">
        <f t="shared" si="37"/>
      </c>
      <c r="K401" s="15">
        <f t="shared" si="41"/>
      </c>
      <c r="L401" s="15">
        <f t="shared" si="39"/>
      </c>
      <c r="M401" s="15">
        <f>IF(A401="","",VLOOKUP(B401,Inscription!B:E,4,FALSE))</f>
      </c>
    </row>
    <row r="402" spans="3:13" ht="12.75">
      <c r="C402" s="2">
        <f t="shared" si="40"/>
      </c>
      <c r="D402" s="4">
        <f>IF(C402="","",VLOOKUP(B402,Inscription!$B$1:$H$642,2,FALSE))</f>
      </c>
      <c r="E402" s="3">
        <f>IF(C402="","",VLOOKUP(B402,Inscription!$B$1:$H$642,3,FALSE))</f>
      </c>
      <c r="F402" s="3">
        <f>IF(C402="","",VLOOKUP(B402,Inscription!$B$1:$H$642,5,FALSE))</f>
      </c>
      <c r="G402" s="3">
        <f>IF(C402="","",VLOOKUP(B402,Inscription!$B$1:$H$642,6,FALSE))</f>
      </c>
      <c r="H402" s="2">
        <f t="shared" si="36"/>
      </c>
      <c r="I402" s="2" t="str">
        <f t="shared" si="38"/>
        <v>  </v>
      </c>
      <c r="J402" s="2">
        <f t="shared" si="37"/>
      </c>
      <c r="K402" s="2">
        <f t="shared" si="41"/>
      </c>
      <c r="L402" s="2">
        <f t="shared" si="39"/>
      </c>
      <c r="M402" s="2">
        <f>IF(A402="","",VLOOKUP(B402,Inscription!B:E,4,FALSE))</f>
      </c>
    </row>
    <row r="403" spans="3:13" ht="12.75">
      <c r="C403" s="2">
        <f t="shared" si="40"/>
      </c>
      <c r="D403" s="4">
        <f>IF(C403="","",VLOOKUP(B403,Inscription!$B$1:$H$642,2,FALSE))</f>
      </c>
      <c r="E403" s="3">
        <f>IF(C403="","",VLOOKUP(B403,Inscription!$B$1:$H$642,3,FALSE))</f>
      </c>
      <c r="F403" s="3">
        <f>IF(C403="","",VLOOKUP(B403,Inscription!$B$1:$H$642,5,FALSE))</f>
      </c>
      <c r="G403" s="3">
        <f>IF(C403="","",VLOOKUP(B403,Inscription!$B$1:$H$642,6,FALSE))</f>
      </c>
      <c r="H403" s="2">
        <f t="shared" si="36"/>
      </c>
      <c r="I403" s="2" t="str">
        <f t="shared" si="38"/>
        <v>  </v>
      </c>
      <c r="J403" s="2">
        <f t="shared" si="37"/>
      </c>
      <c r="K403" s="15">
        <f t="shared" si="41"/>
      </c>
      <c r="L403" s="15">
        <f t="shared" si="39"/>
      </c>
      <c r="M403" s="15">
        <f>IF(A403="","",VLOOKUP(B403,Inscription!B:E,4,FALSE))</f>
      </c>
    </row>
    <row r="404" spans="3:13" ht="12.75">
      <c r="C404" s="2">
        <f t="shared" si="40"/>
      </c>
      <c r="D404" s="4">
        <f>IF(C404="","",VLOOKUP(B404,Inscription!$B$1:$H$642,2,FALSE))</f>
      </c>
      <c r="E404" s="3">
        <f>IF(C404="","",VLOOKUP(B404,Inscription!$B$1:$H$642,3,FALSE))</f>
      </c>
      <c r="F404" s="3">
        <f>IF(C404="","",VLOOKUP(B404,Inscription!$B$1:$H$642,5,FALSE))</f>
      </c>
      <c r="G404" s="3">
        <f>IF(C404="","",VLOOKUP(B404,Inscription!$B$1:$H$642,6,FALSE))</f>
      </c>
      <c r="H404" s="2">
        <f t="shared" si="36"/>
      </c>
      <c r="I404" s="2" t="str">
        <f t="shared" si="38"/>
        <v>  </v>
      </c>
      <c r="J404" s="2">
        <f t="shared" si="37"/>
      </c>
      <c r="K404" s="2">
        <f t="shared" si="41"/>
      </c>
      <c r="L404" s="2">
        <f t="shared" si="39"/>
      </c>
      <c r="M404" s="2">
        <f>IF(A404="","",VLOOKUP(B404,Inscription!B:E,4,FALSE))</f>
      </c>
    </row>
    <row r="405" spans="3:13" ht="12.75">
      <c r="C405" s="2">
        <f t="shared" si="40"/>
      </c>
      <c r="D405" s="4">
        <f>IF(C405="","",VLOOKUP(B405,Inscription!$B$1:$H$642,2,FALSE))</f>
      </c>
      <c r="E405" s="3">
        <f>IF(C405="","",VLOOKUP(B405,Inscription!$B$1:$H$642,3,FALSE))</f>
      </c>
      <c r="F405" s="3">
        <f>IF(C405="","",VLOOKUP(B405,Inscription!$B$1:$H$642,5,FALSE))</f>
      </c>
      <c r="G405" s="3">
        <f>IF(C405="","",VLOOKUP(B405,Inscription!$B$1:$H$642,6,FALSE))</f>
      </c>
      <c r="H405" s="2">
        <f t="shared" si="36"/>
      </c>
      <c r="I405" s="2" t="str">
        <f t="shared" si="38"/>
        <v>  </v>
      </c>
      <c r="J405" s="2">
        <f t="shared" si="37"/>
      </c>
      <c r="K405" s="15">
        <f t="shared" si="41"/>
      </c>
      <c r="L405" s="15">
        <f t="shared" si="39"/>
      </c>
      <c r="M405" s="15">
        <f>IF(A405="","",VLOOKUP(B405,Inscription!B:E,4,FALSE))</f>
      </c>
    </row>
    <row r="406" spans="3:13" ht="12.75">
      <c r="C406" s="2">
        <f t="shared" si="40"/>
      </c>
      <c r="D406" s="4">
        <f>IF(C406="","",VLOOKUP(B406,Inscription!$B$1:$H$642,2,FALSE))</f>
      </c>
      <c r="E406" s="3">
        <f>IF(C406="","",VLOOKUP(B406,Inscription!$B$1:$H$642,3,FALSE))</f>
      </c>
      <c r="F406" s="3">
        <f>IF(C406="","",VLOOKUP(B406,Inscription!$B$1:$H$642,5,FALSE))</f>
      </c>
      <c r="G406" s="3">
        <f>IF(C406="","",VLOOKUP(B406,Inscription!$B$1:$H$642,6,FALSE))</f>
      </c>
      <c r="H406" s="2">
        <f t="shared" si="36"/>
      </c>
      <c r="I406" s="2" t="str">
        <f t="shared" si="38"/>
        <v>  </v>
      </c>
      <c r="J406" s="2">
        <f t="shared" si="37"/>
      </c>
      <c r="K406" s="2">
        <f t="shared" si="41"/>
      </c>
      <c r="L406" s="2">
        <f t="shared" si="39"/>
      </c>
      <c r="M406" s="2">
        <f>IF(A406="","",VLOOKUP(B406,Inscription!B:E,4,FALSE))</f>
      </c>
    </row>
    <row r="407" spans="3:13" ht="12.75">
      <c r="C407" s="2">
        <f t="shared" si="40"/>
      </c>
      <c r="D407" s="4">
        <f>IF(C407="","",VLOOKUP(B407,Inscription!$B$1:$H$642,2,FALSE))</f>
      </c>
      <c r="E407" s="3">
        <f>IF(C407="","",VLOOKUP(B407,Inscription!$B$1:$H$642,3,FALSE))</f>
      </c>
      <c r="F407" s="3">
        <f>IF(C407="","",VLOOKUP(B407,Inscription!$B$1:$H$642,5,FALSE))</f>
      </c>
      <c r="G407" s="3">
        <f>IF(C407="","",VLOOKUP(B407,Inscription!$B$1:$H$642,6,FALSE))</f>
      </c>
      <c r="H407" s="2">
        <f t="shared" si="36"/>
      </c>
      <c r="I407" s="2" t="str">
        <f t="shared" si="38"/>
        <v>  </v>
      </c>
      <c r="J407" s="2">
        <f t="shared" si="37"/>
      </c>
      <c r="K407" s="15">
        <f t="shared" si="41"/>
      </c>
      <c r="L407" s="15">
        <f t="shared" si="39"/>
      </c>
      <c r="M407" s="15">
        <f>IF(A407="","",VLOOKUP(B407,Inscription!B:E,4,FALSE))</f>
      </c>
    </row>
    <row r="408" spans="3:13" ht="12.75">
      <c r="C408" s="2">
        <f t="shared" si="40"/>
      </c>
      <c r="D408" s="4">
        <f>IF(C408="","",VLOOKUP(B408,Inscription!$B$1:$H$642,2,FALSE))</f>
      </c>
      <c r="E408" s="3">
        <f>IF(C408="","",VLOOKUP(B408,Inscription!$B$1:$H$642,3,FALSE))</f>
      </c>
      <c r="F408" s="3">
        <f>IF(C408="","",VLOOKUP(B408,Inscription!$B$1:$H$642,5,FALSE))</f>
      </c>
      <c r="G408" s="3">
        <f>IF(C408="","",VLOOKUP(B408,Inscription!$B$1:$H$642,6,FALSE))</f>
      </c>
      <c r="H408" s="2">
        <f t="shared" si="36"/>
      </c>
      <c r="I408" s="2" t="str">
        <f t="shared" si="38"/>
        <v>  </v>
      </c>
      <c r="J408" s="2">
        <f t="shared" si="37"/>
      </c>
      <c r="K408" s="2">
        <f t="shared" si="41"/>
      </c>
      <c r="L408" s="2">
        <f t="shared" si="39"/>
      </c>
      <c r="M408" s="2">
        <f>IF(A408="","",VLOOKUP(B408,Inscription!B:E,4,FALSE))</f>
      </c>
    </row>
    <row r="409" spans="3:13" ht="12.75">
      <c r="C409" s="2">
        <f t="shared" si="40"/>
      </c>
      <c r="D409" s="4">
        <f>IF(C409="","",VLOOKUP(B409,Inscription!$B$1:$H$642,2,FALSE))</f>
      </c>
      <c r="E409" s="3">
        <f>IF(C409="","",VLOOKUP(B409,Inscription!$B$1:$H$642,3,FALSE))</f>
      </c>
      <c r="F409" s="3">
        <f>IF(C409="","",VLOOKUP(B409,Inscription!$B$1:$H$642,5,FALSE))</f>
      </c>
      <c r="G409" s="3">
        <f>IF(C409="","",VLOOKUP(B409,Inscription!$B$1:$H$642,6,FALSE))</f>
      </c>
      <c r="H409" s="2">
        <f t="shared" si="36"/>
      </c>
      <c r="I409" s="2" t="str">
        <f t="shared" si="38"/>
        <v>  </v>
      </c>
      <c r="J409" s="2">
        <f t="shared" si="37"/>
      </c>
      <c r="K409" s="15">
        <f t="shared" si="41"/>
      </c>
      <c r="L409" s="15">
        <f t="shared" si="39"/>
      </c>
      <c r="M409" s="15">
        <f>IF(A409="","",VLOOKUP(B409,Inscription!B:E,4,FALSE))</f>
      </c>
    </row>
    <row r="410" spans="3:13" ht="12.75">
      <c r="C410" s="2">
        <f t="shared" si="40"/>
      </c>
      <c r="D410" s="4">
        <f>IF(C410="","",VLOOKUP(B410,Inscription!$B$1:$H$642,2,FALSE))</f>
      </c>
      <c r="E410" s="3">
        <f>IF(C410="","",VLOOKUP(B410,Inscription!$B$1:$H$642,3,FALSE))</f>
      </c>
      <c r="F410" s="3">
        <f>IF(C410="","",VLOOKUP(B410,Inscription!$B$1:$H$642,5,FALSE))</f>
      </c>
      <c r="G410" s="3">
        <f>IF(C410="","",VLOOKUP(B410,Inscription!$B$1:$H$642,6,FALSE))</f>
      </c>
      <c r="H410" s="2">
        <f t="shared" si="36"/>
      </c>
      <c r="I410" s="2" t="str">
        <f t="shared" si="38"/>
        <v>  </v>
      </c>
      <c r="J410" s="2">
        <f t="shared" si="37"/>
      </c>
      <c r="K410" s="2">
        <f t="shared" si="41"/>
      </c>
      <c r="L410" s="2">
        <f t="shared" si="39"/>
      </c>
      <c r="M410" s="2">
        <f>IF(A410="","",VLOOKUP(B410,Inscription!B:E,4,FALSE))</f>
      </c>
    </row>
    <row r="411" spans="3:13" ht="12.75">
      <c r="C411" s="2">
        <f t="shared" si="40"/>
      </c>
      <c r="D411" s="4">
        <f>IF(C411="","",VLOOKUP(B411,Inscription!$B$1:$H$642,2,FALSE))</f>
      </c>
      <c r="E411" s="3">
        <f>IF(C411="","",VLOOKUP(B411,Inscription!$B$1:$H$642,3,FALSE))</f>
      </c>
      <c r="F411" s="3">
        <f>IF(C411="","",VLOOKUP(B411,Inscription!$B$1:$H$642,5,FALSE))</f>
      </c>
      <c r="G411" s="3">
        <f>IF(C411="","",VLOOKUP(B411,Inscription!$B$1:$H$642,6,FALSE))</f>
      </c>
      <c r="H411" s="2">
        <f t="shared" si="36"/>
      </c>
      <c r="I411" s="2" t="str">
        <f t="shared" si="38"/>
        <v>  </v>
      </c>
      <c r="J411" s="2">
        <f t="shared" si="37"/>
      </c>
      <c r="K411" s="15">
        <f t="shared" si="41"/>
      </c>
      <c r="L411" s="15">
        <f t="shared" si="39"/>
      </c>
      <c r="M411" s="15">
        <f>IF(A411="","",VLOOKUP(B411,Inscription!B:E,4,FALSE))</f>
      </c>
    </row>
    <row r="412" spans="3:13" ht="12.75">
      <c r="C412" s="2">
        <f t="shared" si="40"/>
      </c>
      <c r="D412" s="4">
        <f>IF(C412="","",VLOOKUP(B412,Inscription!$B$1:$H$642,2,FALSE))</f>
      </c>
      <c r="E412" s="3">
        <f>IF(C412="","",VLOOKUP(B412,Inscription!$B$1:$H$642,3,FALSE))</f>
      </c>
      <c r="F412" s="3">
        <f>IF(C412="","",VLOOKUP(B412,Inscription!$B$1:$H$642,5,FALSE))</f>
      </c>
      <c r="G412" s="3">
        <f>IF(C412="","",VLOOKUP(B412,Inscription!$B$1:$H$642,6,FALSE))</f>
      </c>
      <c r="H412" s="2">
        <f t="shared" si="36"/>
      </c>
      <c r="I412" s="2" t="str">
        <f t="shared" si="38"/>
        <v>  </v>
      </c>
      <c r="J412" s="2">
        <f t="shared" si="37"/>
      </c>
      <c r="K412" s="2">
        <f t="shared" si="41"/>
      </c>
      <c r="L412" s="2">
        <f t="shared" si="39"/>
      </c>
      <c r="M412" s="2">
        <f>IF(A412="","",VLOOKUP(B412,Inscription!B:E,4,FALSE))</f>
      </c>
    </row>
    <row r="413" spans="3:13" ht="12.75">
      <c r="C413" s="2">
        <f t="shared" si="40"/>
      </c>
      <c r="D413" s="4">
        <f>IF(C413="","",VLOOKUP(B413,Inscription!$B$1:$H$642,2,FALSE))</f>
      </c>
      <c r="E413" s="3">
        <f>IF(C413="","",VLOOKUP(B413,Inscription!$B$1:$H$642,3,FALSE))</f>
      </c>
      <c r="F413" s="3">
        <f>IF(C413="","",VLOOKUP(B413,Inscription!$B$1:$H$642,5,FALSE))</f>
      </c>
      <c r="G413" s="3">
        <f>IF(C413="","",VLOOKUP(B413,Inscription!$B$1:$H$642,6,FALSE))</f>
      </c>
      <c r="H413" s="2">
        <f t="shared" si="36"/>
      </c>
      <c r="I413" s="2" t="str">
        <f t="shared" si="38"/>
        <v>  </v>
      </c>
      <c r="J413" s="2">
        <f t="shared" si="37"/>
      </c>
      <c r="K413" s="15">
        <f t="shared" si="41"/>
      </c>
      <c r="L413" s="15">
        <f t="shared" si="39"/>
      </c>
      <c r="M413" s="15">
        <f>IF(A413="","",VLOOKUP(B413,Inscription!B:E,4,FALSE))</f>
      </c>
    </row>
    <row r="414" spans="3:13" ht="12.75">
      <c r="C414" s="2">
        <f t="shared" si="40"/>
      </c>
      <c r="D414" s="4">
        <f>IF(C414="","",VLOOKUP(B414,Inscription!$B$1:$H$642,2,FALSE))</f>
      </c>
      <c r="E414" s="3">
        <f>IF(C414="","",VLOOKUP(B414,Inscription!$B$1:$H$642,3,FALSE))</f>
      </c>
      <c r="F414" s="3">
        <f>IF(C414="","",VLOOKUP(B414,Inscription!$B$1:$H$642,5,FALSE))</f>
      </c>
      <c r="G414" s="3">
        <f>IF(C414="","",VLOOKUP(B414,Inscription!$B$1:$H$642,6,FALSE))</f>
      </c>
      <c r="H414" s="2">
        <f t="shared" si="36"/>
      </c>
      <c r="I414" s="2" t="str">
        <f t="shared" si="38"/>
        <v>  </v>
      </c>
      <c r="J414" s="2">
        <f t="shared" si="37"/>
      </c>
      <c r="K414" s="2">
        <f t="shared" si="41"/>
      </c>
      <c r="L414" s="2">
        <f t="shared" si="39"/>
      </c>
      <c r="M414" s="2">
        <f>IF(A414="","",VLOOKUP(B414,Inscription!B:E,4,FALSE))</f>
      </c>
    </row>
    <row r="415" spans="3:13" ht="12.75">
      <c r="C415" s="2">
        <f t="shared" si="40"/>
      </c>
      <c r="D415" s="4">
        <f>IF(C415="","",VLOOKUP(B415,Inscription!$B$1:$H$642,2,FALSE))</f>
      </c>
      <c r="E415" s="3">
        <f>IF(C415="","",VLOOKUP(B415,Inscription!$B$1:$H$642,3,FALSE))</f>
      </c>
      <c r="F415" s="3">
        <f>IF(C415="","",VLOOKUP(B415,Inscription!$B$1:$H$642,5,FALSE))</f>
      </c>
      <c r="G415" s="3">
        <f>IF(C415="","",VLOOKUP(B415,Inscription!$B$1:$H$642,6,FALSE))</f>
      </c>
      <c r="H415" s="2">
        <f t="shared" si="36"/>
      </c>
      <c r="I415" s="2" t="str">
        <f t="shared" si="38"/>
        <v>  </v>
      </c>
      <c r="J415" s="2">
        <f t="shared" si="37"/>
      </c>
      <c r="K415" s="15">
        <f t="shared" si="41"/>
      </c>
      <c r="L415" s="15">
        <f t="shared" si="39"/>
      </c>
      <c r="M415" s="15">
        <f>IF(A415="","",VLOOKUP(B415,Inscription!B:E,4,FALSE))</f>
      </c>
    </row>
    <row r="416" spans="3:13" ht="12.75">
      <c r="C416" s="2">
        <f t="shared" si="40"/>
      </c>
      <c r="D416" s="4">
        <f>IF(C416="","",VLOOKUP(B416,Inscription!$B$1:$H$642,2,FALSE))</f>
      </c>
      <c r="E416" s="3">
        <f>IF(C416="","",VLOOKUP(B416,Inscription!$B$1:$H$642,3,FALSE))</f>
      </c>
      <c r="F416" s="3">
        <f>IF(C416="","",VLOOKUP(B416,Inscription!$B$1:$H$642,5,FALSE))</f>
      </c>
      <c r="G416" s="3">
        <f>IF(C416="","",VLOOKUP(B416,Inscription!$B$1:$H$642,6,FALSE))</f>
      </c>
      <c r="H416" s="2">
        <f t="shared" si="36"/>
      </c>
      <c r="I416" s="2" t="str">
        <f t="shared" si="38"/>
        <v>  </v>
      </c>
      <c r="J416" s="2">
        <f t="shared" si="37"/>
      </c>
      <c r="K416" s="2">
        <f t="shared" si="41"/>
      </c>
      <c r="L416" s="2">
        <f t="shared" si="39"/>
      </c>
      <c r="M416" s="2">
        <f>IF(A416="","",VLOOKUP(B416,Inscription!B:E,4,FALSE))</f>
      </c>
    </row>
    <row r="417" spans="3:13" ht="12.75">
      <c r="C417" s="2">
        <f t="shared" si="40"/>
      </c>
      <c r="D417" s="4">
        <f>IF(C417="","",VLOOKUP(B417,Inscription!$B$1:$H$642,2,FALSE))</f>
      </c>
      <c r="E417" s="3">
        <f>IF(C417="","",VLOOKUP(B417,Inscription!$B$1:$H$642,3,FALSE))</f>
      </c>
      <c r="F417" s="3">
        <f>IF(C417="","",VLOOKUP(B417,Inscription!$B$1:$H$642,5,FALSE))</f>
      </c>
      <c r="G417" s="3">
        <f>IF(C417="","",VLOOKUP(B417,Inscription!$B$1:$H$642,6,FALSE))</f>
      </c>
      <c r="H417" s="2">
        <f t="shared" si="36"/>
      </c>
      <c r="I417" s="2" t="str">
        <f t="shared" si="38"/>
        <v>  </v>
      </c>
      <c r="J417" s="2">
        <f t="shared" si="37"/>
      </c>
      <c r="K417" s="15">
        <f t="shared" si="41"/>
      </c>
      <c r="L417" s="15">
        <f t="shared" si="39"/>
      </c>
      <c r="M417" s="15">
        <f>IF(A417="","",VLOOKUP(B417,Inscription!B:E,4,FALSE))</f>
      </c>
    </row>
    <row r="418" spans="3:13" ht="12.75">
      <c r="C418" s="2">
        <f t="shared" si="40"/>
      </c>
      <c r="D418" s="4">
        <f>IF(C418="","",VLOOKUP(B418,Inscription!$B$1:$H$642,2,FALSE))</f>
      </c>
      <c r="E418" s="3">
        <f>IF(C418="","",VLOOKUP(B418,Inscription!$B$1:$H$642,3,FALSE))</f>
      </c>
      <c r="F418" s="3">
        <f>IF(C418="","",VLOOKUP(B418,Inscription!$B$1:$H$642,5,FALSE))</f>
      </c>
      <c r="G418" s="3">
        <f>IF(C418="","",VLOOKUP(B418,Inscription!$B$1:$H$642,6,FALSE))</f>
      </c>
      <c r="H418" s="2">
        <f t="shared" si="36"/>
      </c>
      <c r="I418" s="2" t="str">
        <f t="shared" si="38"/>
        <v>  </v>
      </c>
      <c r="J418" s="2">
        <f t="shared" si="37"/>
      </c>
      <c r="K418" s="2">
        <f t="shared" si="41"/>
      </c>
      <c r="L418" s="2">
        <f t="shared" si="39"/>
      </c>
      <c r="M418" s="2">
        <f>IF(A418="","",VLOOKUP(B418,Inscription!B:E,4,FALSE))</f>
      </c>
    </row>
    <row r="419" spans="3:13" ht="12.75">
      <c r="C419" s="2">
        <f t="shared" si="40"/>
      </c>
      <c r="D419" s="4">
        <f>IF(C419="","",VLOOKUP(B419,Inscription!$B$1:$H$642,2,FALSE))</f>
      </c>
      <c r="E419" s="3">
        <f>IF(C419="","",VLOOKUP(B419,Inscription!$B$1:$H$642,3,FALSE))</f>
      </c>
      <c r="F419" s="3">
        <f>IF(C419="","",VLOOKUP(B419,Inscription!$B$1:$H$642,5,FALSE))</f>
      </c>
      <c r="G419" s="3">
        <f>IF(C419="","",VLOOKUP(B419,Inscription!$B$1:$H$642,6,FALSE))</f>
      </c>
      <c r="H419" s="2">
        <f t="shared" si="36"/>
      </c>
      <c r="I419" s="2" t="str">
        <f t="shared" si="38"/>
        <v>  </v>
      </c>
      <c r="J419" s="2">
        <f t="shared" si="37"/>
      </c>
      <c r="K419" s="15">
        <f t="shared" si="41"/>
      </c>
      <c r="L419" s="15">
        <f t="shared" si="39"/>
      </c>
      <c r="M419" s="15">
        <f>IF(A419="","",VLOOKUP(B419,Inscription!B:E,4,FALSE))</f>
      </c>
    </row>
    <row r="420" spans="3:13" ht="12.75">
      <c r="C420" s="2">
        <f t="shared" si="40"/>
      </c>
      <c r="D420" s="4">
        <f>IF(C420="","",VLOOKUP(B420,Inscription!$B$1:$H$642,2,FALSE))</f>
      </c>
      <c r="E420" s="3">
        <f>IF(C420="","",VLOOKUP(B420,Inscription!$B$1:$H$642,3,FALSE))</f>
      </c>
      <c r="F420" s="3">
        <f>IF(C420="","",VLOOKUP(B420,Inscription!$B$1:$H$642,5,FALSE))</f>
      </c>
      <c r="G420" s="3">
        <f>IF(C420="","",VLOOKUP(B420,Inscription!$B$1:$H$642,6,FALSE))</f>
      </c>
      <c r="H420" s="2">
        <f t="shared" si="36"/>
      </c>
      <c r="I420" s="2" t="str">
        <f t="shared" si="38"/>
        <v>  </v>
      </c>
      <c r="J420" s="2">
        <f t="shared" si="37"/>
      </c>
      <c r="K420" s="2">
        <f t="shared" si="41"/>
      </c>
      <c r="L420" s="2">
        <f t="shared" si="39"/>
      </c>
      <c r="M420" s="2">
        <f>IF(A420="","",VLOOKUP(B420,Inscription!B:E,4,FALSE))</f>
      </c>
    </row>
    <row r="421" spans="3:13" ht="12.75">
      <c r="C421" s="2">
        <f t="shared" si="40"/>
      </c>
      <c r="D421" s="4">
        <f>IF(C421="","",VLOOKUP(B421,Inscription!$B$1:$H$642,2,FALSE))</f>
      </c>
      <c r="E421" s="3">
        <f>IF(C421="","",VLOOKUP(B421,Inscription!$B$1:$H$642,3,FALSE))</f>
      </c>
      <c r="F421" s="3">
        <f>IF(C421="","",VLOOKUP(B421,Inscription!$B$1:$H$642,5,FALSE))</f>
      </c>
      <c r="G421" s="3">
        <f>IF(C421="","",VLOOKUP(B421,Inscription!$B$1:$H$642,6,FALSE))</f>
      </c>
      <c r="H421" s="2">
        <f t="shared" si="36"/>
      </c>
      <c r="I421" s="2" t="str">
        <f t="shared" si="38"/>
        <v>  </v>
      </c>
      <c r="J421" s="2">
        <f t="shared" si="37"/>
      </c>
      <c r="K421" s="15">
        <f t="shared" si="41"/>
      </c>
      <c r="L421" s="15">
        <f t="shared" si="39"/>
      </c>
      <c r="M421" s="15">
        <f>IF(A421="","",VLOOKUP(B421,Inscription!B:E,4,FALSE))</f>
      </c>
    </row>
    <row r="422" spans="3:13" ht="12.75">
      <c r="C422" s="2">
        <f t="shared" si="40"/>
      </c>
      <c r="D422" s="4">
        <f>IF(C422="","",VLOOKUP(B422,Inscription!$B$1:$H$642,2,FALSE))</f>
      </c>
      <c r="E422" s="3">
        <f>IF(C422="","",VLOOKUP(B422,Inscription!$B$1:$H$642,3,FALSE))</f>
      </c>
      <c r="F422" s="3">
        <f>IF(C422="","",VLOOKUP(B422,Inscription!$B$1:$H$642,5,FALSE))</f>
      </c>
      <c r="G422" s="3">
        <f>IF(C422="","",VLOOKUP(B422,Inscription!$B$1:$H$642,6,FALSE))</f>
      </c>
      <c r="H422" s="2">
        <f t="shared" si="36"/>
      </c>
      <c r="I422" s="2" t="str">
        <f t="shared" si="38"/>
        <v>  </v>
      </c>
      <c r="J422" s="2">
        <f t="shared" si="37"/>
      </c>
      <c r="K422" s="2">
        <f t="shared" si="41"/>
      </c>
      <c r="L422" s="2">
        <f t="shared" si="39"/>
      </c>
      <c r="M422" s="2">
        <f>IF(A422="","",VLOOKUP(B422,Inscription!B:E,4,FALSE))</f>
      </c>
    </row>
    <row r="423" spans="3:13" ht="12.75">
      <c r="C423" s="2">
        <f t="shared" si="40"/>
      </c>
      <c r="D423" s="4">
        <f>IF(C423="","",VLOOKUP(B423,Inscription!$B$1:$H$642,2,FALSE))</f>
      </c>
      <c r="E423" s="3">
        <f>IF(C423="","",VLOOKUP(B423,Inscription!$B$1:$H$642,3,FALSE))</f>
      </c>
      <c r="F423" s="3">
        <f>IF(C423="","",VLOOKUP(B423,Inscription!$B$1:$H$642,5,FALSE))</f>
      </c>
      <c r="G423" s="3">
        <f>IF(C423="","",VLOOKUP(B423,Inscription!$B$1:$H$642,6,FALSE))</f>
      </c>
      <c r="H423" s="2">
        <f t="shared" si="36"/>
      </c>
      <c r="I423" s="2" t="str">
        <f t="shared" si="38"/>
        <v>  </v>
      </c>
      <c r="J423" s="2">
        <f t="shared" si="37"/>
      </c>
      <c r="K423" s="15">
        <f t="shared" si="41"/>
      </c>
      <c r="L423" s="15">
        <f t="shared" si="39"/>
      </c>
      <c r="M423" s="15">
        <f>IF(A423="","",VLOOKUP(B423,Inscription!B:E,4,FALSE))</f>
      </c>
    </row>
    <row r="424" spans="3:13" ht="12.75">
      <c r="C424" s="2">
        <f t="shared" si="40"/>
      </c>
      <c r="D424" s="4">
        <f>IF(C424="","",VLOOKUP(B424,Inscription!$B$1:$H$642,2,FALSE))</f>
      </c>
      <c r="E424" s="3">
        <f>IF(C424="","",VLOOKUP(B424,Inscription!$B$1:$H$642,3,FALSE))</f>
      </c>
      <c r="F424" s="3">
        <f>IF(C424="","",VLOOKUP(B424,Inscription!$B$1:$H$642,5,FALSE))</f>
      </c>
      <c r="G424" s="3">
        <f>IF(C424="","",VLOOKUP(B424,Inscription!$B$1:$H$642,6,FALSE))</f>
      </c>
      <c r="H424" s="2">
        <f t="shared" si="36"/>
      </c>
      <c r="I424" s="2" t="str">
        <f t="shared" si="38"/>
        <v>  </v>
      </c>
      <c r="J424" s="2">
        <f t="shared" si="37"/>
      </c>
      <c r="K424" s="2">
        <f t="shared" si="41"/>
      </c>
      <c r="L424" s="2">
        <f t="shared" si="39"/>
      </c>
      <c r="M424" s="2">
        <f>IF(A424="","",VLOOKUP(B424,Inscription!B:E,4,FALSE))</f>
      </c>
    </row>
    <row r="425" spans="3:13" ht="12.75">
      <c r="C425" s="2">
        <f t="shared" si="40"/>
      </c>
      <c r="D425" s="4">
        <f>IF(C425="","",VLOOKUP(B425,Inscription!$B$1:$H$642,2,FALSE))</f>
      </c>
      <c r="E425" s="3">
        <f>IF(C425="","",VLOOKUP(B425,Inscription!$B$1:$H$642,3,FALSE))</f>
      </c>
      <c r="F425" s="3">
        <f>IF(C425="","",VLOOKUP(B425,Inscription!$B$1:$H$642,5,FALSE))</f>
      </c>
      <c r="G425" s="3">
        <f>IF(C425="","",VLOOKUP(B425,Inscription!$B$1:$H$642,6,FALSE))</f>
      </c>
      <c r="H425" s="2">
        <f t="shared" si="36"/>
      </c>
      <c r="I425" s="2" t="str">
        <f t="shared" si="38"/>
        <v>  </v>
      </c>
      <c r="J425" s="2">
        <f t="shared" si="37"/>
      </c>
      <c r="K425" s="15">
        <f t="shared" si="41"/>
      </c>
      <c r="L425" s="15">
        <f t="shared" si="39"/>
      </c>
      <c r="M425" s="15">
        <f>IF(A425="","",VLOOKUP(B425,Inscription!B:E,4,FALSE))</f>
      </c>
    </row>
    <row r="426" spans="3:13" ht="12.75">
      <c r="C426" s="2">
        <f t="shared" si="40"/>
      </c>
      <c r="D426" s="4">
        <f>IF(C426="","",VLOOKUP(B426,Inscription!$B$1:$H$642,2,FALSE))</f>
      </c>
      <c r="E426" s="3">
        <f>IF(C426="","",VLOOKUP(B426,Inscription!$B$1:$H$642,3,FALSE))</f>
      </c>
      <c r="F426" s="3">
        <f>IF(C426="","",VLOOKUP(B426,Inscription!$B$1:$H$642,5,FALSE))</f>
      </c>
      <c r="G426" s="3">
        <f>IF(C426="","",VLOOKUP(B426,Inscription!$B$1:$H$642,6,FALSE))</f>
      </c>
      <c r="H426" s="2">
        <f t="shared" si="36"/>
      </c>
      <c r="I426" s="2" t="str">
        <f t="shared" si="38"/>
        <v>  </v>
      </c>
      <c r="J426" s="2">
        <f t="shared" si="37"/>
      </c>
      <c r="K426" s="2">
        <f t="shared" si="41"/>
      </c>
      <c r="L426" s="2">
        <f t="shared" si="39"/>
      </c>
      <c r="M426" s="2">
        <f>IF(A426="","",VLOOKUP(B426,Inscription!B:E,4,FALSE))</f>
      </c>
    </row>
    <row r="427" spans="3:13" ht="12.75">
      <c r="C427" s="2">
        <f t="shared" si="40"/>
      </c>
      <c r="D427" s="4">
        <f>IF(C427="","",VLOOKUP(B427,Inscription!$B$1:$H$642,2,FALSE))</f>
      </c>
      <c r="E427" s="3">
        <f>IF(C427="","",VLOOKUP(B427,Inscription!$B$1:$H$642,3,FALSE))</f>
      </c>
      <c r="F427" s="3">
        <f>IF(C427="","",VLOOKUP(B427,Inscription!$B$1:$H$642,5,FALSE))</f>
      </c>
      <c r="G427" s="3">
        <f>IF(C427="","",VLOOKUP(B427,Inscription!$B$1:$H$642,6,FALSE))</f>
      </c>
      <c r="H427" s="2">
        <f t="shared" si="36"/>
      </c>
      <c r="I427" s="2" t="str">
        <f t="shared" si="38"/>
        <v>  </v>
      </c>
      <c r="J427" s="2">
        <f t="shared" si="37"/>
      </c>
      <c r="K427" s="15">
        <f t="shared" si="41"/>
      </c>
      <c r="L427" s="15">
        <f t="shared" si="39"/>
      </c>
      <c r="M427" s="15">
        <f>IF(A427="","",VLOOKUP(B427,Inscription!B:E,4,FALSE))</f>
      </c>
    </row>
    <row r="428" spans="3:13" ht="12.75">
      <c r="C428" s="2">
        <f t="shared" si="40"/>
      </c>
      <c r="D428" s="4">
        <f>IF(C428="","",VLOOKUP(B428,Inscription!$B$1:$H$642,2,FALSE))</f>
      </c>
      <c r="E428" s="3">
        <f>IF(C428="","",VLOOKUP(B428,Inscription!$B$1:$H$642,3,FALSE))</f>
      </c>
      <c r="F428" s="3">
        <f>IF(C428="","",VLOOKUP(B428,Inscription!$B$1:$H$642,5,FALSE))</f>
      </c>
      <c r="G428" s="3">
        <f>IF(C428="","",VLOOKUP(B428,Inscription!$B$1:$H$642,6,FALSE))</f>
      </c>
      <c r="H428" s="2">
        <f t="shared" si="36"/>
      </c>
      <c r="I428" s="2" t="str">
        <f t="shared" si="38"/>
        <v>  </v>
      </c>
      <c r="J428" s="2">
        <f t="shared" si="37"/>
      </c>
      <c r="K428" s="2">
        <f t="shared" si="41"/>
      </c>
      <c r="L428" s="2">
        <f t="shared" si="39"/>
      </c>
      <c r="M428" s="2">
        <f>IF(A428="","",VLOOKUP(B428,Inscription!B:E,4,FALSE))</f>
      </c>
    </row>
    <row r="429" spans="3:13" ht="12.75">
      <c r="C429" s="2">
        <f t="shared" si="40"/>
      </c>
      <c r="D429" s="4">
        <f>IF(C429="","",VLOOKUP(B429,Inscription!$B$1:$H$642,2,FALSE))</f>
      </c>
      <c r="E429" s="3">
        <f>IF(C429="","",VLOOKUP(B429,Inscription!$B$1:$H$642,3,FALSE))</f>
      </c>
      <c r="F429" s="3">
        <f>IF(C429="","",VLOOKUP(B429,Inscription!$B$1:$H$642,5,FALSE))</f>
      </c>
      <c r="G429" s="3">
        <f>IF(C429="","",VLOOKUP(B429,Inscription!$B$1:$H$642,6,FALSE))</f>
      </c>
      <c r="H429" s="2">
        <f t="shared" si="36"/>
      </c>
      <c r="I429" s="2" t="str">
        <f t="shared" si="38"/>
        <v>  </v>
      </c>
      <c r="J429" s="2">
        <f t="shared" si="37"/>
      </c>
      <c r="K429" s="15">
        <f t="shared" si="41"/>
      </c>
      <c r="L429" s="15">
        <f t="shared" si="39"/>
      </c>
      <c r="M429" s="15">
        <f>IF(A429="","",VLOOKUP(B429,Inscription!B:E,4,FALSE))</f>
      </c>
    </row>
    <row r="430" spans="3:13" ht="12.75">
      <c r="C430" s="2">
        <f t="shared" si="40"/>
      </c>
      <c r="D430" s="4">
        <f>IF(C430="","",VLOOKUP(B430,Inscription!$B$1:$H$642,2,FALSE))</f>
      </c>
      <c r="E430" s="3">
        <f>IF(C430="","",VLOOKUP(B430,Inscription!$B$1:$H$642,3,FALSE))</f>
      </c>
      <c r="F430" s="3">
        <f>IF(C430="","",VLOOKUP(B430,Inscription!$B$1:$H$642,5,FALSE))</f>
      </c>
      <c r="G430" s="3">
        <f>IF(C430="","",VLOOKUP(B430,Inscription!$B$1:$H$642,6,FALSE))</f>
      </c>
      <c r="H430" s="2">
        <f t="shared" si="36"/>
      </c>
      <c r="I430" s="2" t="str">
        <f t="shared" si="38"/>
        <v>  </v>
      </c>
      <c r="J430" s="2">
        <f t="shared" si="37"/>
      </c>
      <c r="K430" s="2">
        <f t="shared" si="41"/>
      </c>
      <c r="L430" s="2">
        <f t="shared" si="39"/>
      </c>
      <c r="M430" s="2">
        <f>IF(A430="","",VLOOKUP(B430,Inscription!B:E,4,FALSE))</f>
      </c>
    </row>
    <row r="431" spans="3:13" ht="12.75">
      <c r="C431" s="2">
        <f t="shared" si="40"/>
      </c>
      <c r="D431" s="4">
        <f>IF(C431="","",VLOOKUP(B431,Inscription!$B$1:$H$642,2,FALSE))</f>
      </c>
      <c r="E431" s="3">
        <f>IF(C431="","",VLOOKUP(B431,Inscription!$B$1:$H$642,3,FALSE))</f>
      </c>
      <c r="F431" s="3">
        <f>IF(C431="","",VLOOKUP(B431,Inscription!$B$1:$H$642,5,FALSE))</f>
      </c>
      <c r="G431" s="3">
        <f>IF(C431="","",VLOOKUP(B431,Inscription!$B$1:$H$642,6,FALSE))</f>
      </c>
      <c r="H431" s="2">
        <f t="shared" si="36"/>
      </c>
      <c r="I431" s="2" t="str">
        <f t="shared" si="38"/>
        <v>  </v>
      </c>
      <c r="J431" s="2">
        <f t="shared" si="37"/>
      </c>
      <c r="K431" s="15">
        <f t="shared" si="41"/>
      </c>
      <c r="L431" s="15">
        <f t="shared" si="39"/>
      </c>
      <c r="M431" s="15">
        <f>IF(A431="","",VLOOKUP(B431,Inscription!B:E,4,FALSE))</f>
      </c>
    </row>
    <row r="432" spans="3:13" ht="12.75">
      <c r="C432" s="2">
        <f t="shared" si="40"/>
      </c>
      <c r="D432" s="4">
        <f>IF(C432="","",VLOOKUP(B432,Inscription!$B$1:$H$642,2,FALSE))</f>
      </c>
      <c r="E432" s="3">
        <f>IF(C432="","",VLOOKUP(B432,Inscription!$B$1:$H$642,3,FALSE))</f>
      </c>
      <c r="F432" s="3">
        <f>IF(C432="","",VLOOKUP(B432,Inscription!$B$1:$H$642,5,FALSE))</f>
      </c>
      <c r="G432" s="3">
        <f>IF(C432="","",VLOOKUP(B432,Inscription!$B$1:$H$642,6,FALSE))</f>
      </c>
      <c r="H432" s="2">
        <f t="shared" si="36"/>
      </c>
      <c r="I432" s="2" t="str">
        <f t="shared" si="38"/>
        <v>  </v>
      </c>
      <c r="J432" s="2">
        <f t="shared" si="37"/>
      </c>
      <c r="K432" s="2">
        <f t="shared" si="41"/>
      </c>
      <c r="L432" s="2">
        <f t="shared" si="39"/>
      </c>
      <c r="M432" s="2">
        <f>IF(A432="","",VLOOKUP(B432,Inscription!B:E,4,FALSE))</f>
      </c>
    </row>
    <row r="433" spans="3:13" ht="12.75">
      <c r="C433" s="2">
        <f t="shared" si="40"/>
      </c>
      <c r="D433" s="4">
        <f>IF(C433="","",VLOOKUP(B433,Inscription!$B$1:$H$642,2,FALSE))</f>
      </c>
      <c r="E433" s="3">
        <f>IF(C433="","",VLOOKUP(B433,Inscription!$B$1:$H$642,3,FALSE))</f>
      </c>
      <c r="F433" s="3">
        <f>IF(C433="","",VLOOKUP(B433,Inscription!$B$1:$H$642,5,FALSE))</f>
      </c>
      <c r="G433" s="3">
        <f>IF(C433="","",VLOOKUP(B433,Inscription!$B$1:$H$642,6,FALSE))</f>
      </c>
      <c r="H433" s="2">
        <f t="shared" si="36"/>
      </c>
      <c r="I433" s="2" t="str">
        <f t="shared" si="38"/>
        <v>  </v>
      </c>
      <c r="J433" s="2">
        <f t="shared" si="37"/>
      </c>
      <c r="K433" s="15">
        <f t="shared" si="41"/>
      </c>
      <c r="L433" s="15">
        <f t="shared" si="39"/>
      </c>
      <c r="M433" s="15">
        <f>IF(A433="","",VLOOKUP(B433,Inscription!B:E,4,FALSE))</f>
      </c>
    </row>
    <row r="434" spans="3:13" ht="12.75">
      <c r="C434" s="2">
        <f t="shared" si="40"/>
      </c>
      <c r="D434" s="4">
        <f>IF(C434="","",VLOOKUP(B434,Inscription!$B$1:$H$642,2,FALSE))</f>
      </c>
      <c r="E434" s="3">
        <f>IF(C434="","",VLOOKUP(B434,Inscription!$B$1:$H$642,3,FALSE))</f>
      </c>
      <c r="F434" s="3">
        <f>IF(C434="","",VLOOKUP(B434,Inscription!$B$1:$H$642,5,FALSE))</f>
      </c>
      <c r="G434" s="3">
        <f>IF(C434="","",VLOOKUP(B434,Inscription!$B$1:$H$642,6,FALSE))</f>
      </c>
      <c r="H434" s="2">
        <f t="shared" si="36"/>
      </c>
      <c r="I434" s="2" t="str">
        <f t="shared" si="38"/>
        <v>  </v>
      </c>
      <c r="J434" s="2">
        <f t="shared" si="37"/>
      </c>
      <c r="K434" s="2">
        <f t="shared" si="41"/>
      </c>
      <c r="L434" s="2">
        <f t="shared" si="39"/>
      </c>
      <c r="M434" s="2">
        <f>IF(A434="","",VLOOKUP(B434,Inscription!B:E,4,FALSE))</f>
      </c>
    </row>
    <row r="435" spans="3:13" ht="12.75">
      <c r="C435" s="2">
        <f t="shared" si="40"/>
      </c>
      <c r="D435" s="4">
        <f>IF(C435="","",VLOOKUP(B435,Inscription!$B$1:$H$642,2,FALSE))</f>
      </c>
      <c r="E435" s="3">
        <f>IF(C435="","",VLOOKUP(B435,Inscription!$B$1:$H$642,3,FALSE))</f>
      </c>
      <c r="F435" s="3">
        <f>IF(C435="","",VLOOKUP(B435,Inscription!$B$1:$H$642,5,FALSE))</f>
      </c>
      <c r="G435" s="3">
        <f>IF(C435="","",VLOOKUP(B435,Inscription!$B$1:$H$642,6,FALSE))</f>
      </c>
      <c r="H435" s="2">
        <f t="shared" si="36"/>
      </c>
      <c r="I435" s="2" t="str">
        <f t="shared" si="38"/>
        <v>  </v>
      </c>
      <c r="J435" s="2">
        <f t="shared" si="37"/>
      </c>
      <c r="K435" s="15">
        <f t="shared" si="41"/>
      </c>
      <c r="L435" s="15">
        <f t="shared" si="39"/>
      </c>
      <c r="M435" s="15">
        <f>IF(A435="","",VLOOKUP(B435,Inscription!B:E,4,FALSE))</f>
      </c>
    </row>
    <row r="436" spans="3:13" ht="12.75">
      <c r="C436" s="2">
        <f t="shared" si="40"/>
      </c>
      <c r="D436" s="4">
        <f>IF(C436="","",VLOOKUP(B436,Inscription!$B$1:$H$642,2,FALSE))</f>
      </c>
      <c r="E436" s="3">
        <f>IF(C436="","",VLOOKUP(B436,Inscription!$B$1:$H$642,3,FALSE))</f>
      </c>
      <c r="F436" s="3">
        <f>IF(C436="","",VLOOKUP(B436,Inscription!$B$1:$H$642,5,FALSE))</f>
      </c>
      <c r="G436" s="3">
        <f>IF(C436="","",VLOOKUP(B436,Inscription!$B$1:$H$642,6,FALSE))</f>
      </c>
      <c r="H436" s="2">
        <f t="shared" si="36"/>
      </c>
      <c r="I436" s="2" t="str">
        <f t="shared" si="38"/>
        <v>  </v>
      </c>
      <c r="J436" s="2">
        <f t="shared" si="37"/>
      </c>
      <c r="K436" s="2">
        <f t="shared" si="41"/>
      </c>
      <c r="L436" s="2">
        <f t="shared" si="39"/>
      </c>
      <c r="M436" s="2">
        <f>IF(A436="","",VLOOKUP(B436,Inscription!B:E,4,FALSE))</f>
      </c>
    </row>
    <row r="437" spans="3:13" ht="12.75">
      <c r="C437" s="2">
        <f t="shared" si="40"/>
      </c>
      <c r="D437" s="4">
        <f>IF(C437="","",VLOOKUP(B437,Inscription!$B$1:$H$642,2,FALSE))</f>
      </c>
      <c r="E437" s="3">
        <f>IF(C437="","",VLOOKUP(B437,Inscription!$B$1:$H$642,3,FALSE))</f>
      </c>
      <c r="F437" s="3">
        <f>IF(C437="","",VLOOKUP(B437,Inscription!$B$1:$H$642,5,FALSE))</f>
      </c>
      <c r="G437" s="3">
        <f>IF(C437="","",VLOOKUP(B437,Inscription!$B$1:$H$642,6,FALSE))</f>
      </c>
      <c r="H437" s="2">
        <f t="shared" si="36"/>
      </c>
      <c r="I437" s="2" t="str">
        <f t="shared" si="38"/>
        <v>  </v>
      </c>
      <c r="J437" s="2">
        <f t="shared" si="37"/>
      </c>
      <c r="K437" s="15">
        <f t="shared" si="41"/>
      </c>
      <c r="L437" s="15">
        <f t="shared" si="39"/>
      </c>
      <c r="M437" s="15">
        <f>IF(A437="","",VLOOKUP(B437,Inscription!B:E,4,FALSE))</f>
      </c>
    </row>
    <row r="438" spans="3:13" ht="12.75">
      <c r="C438" s="2">
        <f t="shared" si="40"/>
      </c>
      <c r="D438" s="4">
        <f>IF(C438="","",VLOOKUP(B438,Inscription!$B$1:$H$642,2,FALSE))</f>
      </c>
      <c r="E438" s="3">
        <f>IF(C438="","",VLOOKUP(B438,Inscription!$B$1:$H$642,3,FALSE))</f>
      </c>
      <c r="F438" s="3">
        <f>IF(C438="","",VLOOKUP(B438,Inscription!$B$1:$H$642,5,FALSE))</f>
      </c>
      <c r="G438" s="3">
        <f>IF(C438="","",VLOOKUP(B438,Inscription!$B$1:$H$642,6,FALSE))</f>
      </c>
      <c r="H438" s="2">
        <f t="shared" si="36"/>
      </c>
      <c r="I438" s="2" t="str">
        <f t="shared" si="38"/>
        <v>  </v>
      </c>
      <c r="J438" s="2">
        <f t="shared" si="37"/>
      </c>
      <c r="K438" s="2">
        <f t="shared" si="41"/>
      </c>
      <c r="L438" s="2">
        <f t="shared" si="39"/>
      </c>
      <c r="M438" s="2">
        <f>IF(A438="","",VLOOKUP(B438,Inscription!B:E,4,FALSE))</f>
      </c>
    </row>
    <row r="439" spans="3:13" ht="12.75">
      <c r="C439" s="2">
        <f t="shared" si="40"/>
      </c>
      <c r="D439" s="4">
        <f>IF(C439="","",VLOOKUP(B439,Inscription!$B$1:$H$642,2,FALSE))</f>
      </c>
      <c r="E439" s="3">
        <f>IF(C439="","",VLOOKUP(B439,Inscription!$B$1:$H$642,3,FALSE))</f>
      </c>
      <c r="F439" s="3">
        <f>IF(C439="","",VLOOKUP(B439,Inscription!$B$1:$H$642,5,FALSE))</f>
      </c>
      <c r="G439" s="3">
        <f>IF(C439="","",VLOOKUP(B439,Inscription!$B$1:$H$642,6,FALSE))</f>
      </c>
      <c r="H439" s="2">
        <f t="shared" si="36"/>
      </c>
      <c r="I439" s="2" t="str">
        <f t="shared" si="38"/>
        <v>  </v>
      </c>
      <c r="J439" s="2">
        <f t="shared" si="37"/>
      </c>
      <c r="K439" s="15">
        <f t="shared" si="41"/>
      </c>
      <c r="L439" s="15">
        <f t="shared" si="39"/>
      </c>
      <c r="M439" s="15">
        <f>IF(A439="","",VLOOKUP(B439,Inscription!B:E,4,FALSE))</f>
      </c>
    </row>
    <row r="440" spans="3:13" ht="12.75">
      <c r="C440" s="2">
        <f t="shared" si="40"/>
      </c>
      <c r="D440" s="4">
        <f>IF(C440="","",VLOOKUP(B440,Inscription!$B$1:$H$642,2,FALSE))</f>
      </c>
      <c r="E440" s="3">
        <f>IF(C440="","",VLOOKUP(B440,Inscription!$B$1:$H$642,3,FALSE))</f>
      </c>
      <c r="F440" s="3">
        <f>IF(C440="","",VLOOKUP(B440,Inscription!$B$1:$H$642,5,FALSE))</f>
      </c>
      <c r="G440" s="3">
        <f>IF(C440="","",VLOOKUP(B440,Inscription!$B$1:$H$642,6,FALSE))</f>
      </c>
      <c r="H440" s="2">
        <f t="shared" si="36"/>
      </c>
      <c r="I440" s="2" t="str">
        <f t="shared" si="38"/>
        <v>  </v>
      </c>
      <c r="J440" s="2">
        <f t="shared" si="37"/>
      </c>
      <c r="K440" s="2">
        <f t="shared" si="41"/>
      </c>
      <c r="L440" s="2">
        <f t="shared" si="39"/>
      </c>
      <c r="M440" s="2">
        <f>IF(A440="","",VLOOKUP(B440,Inscription!B:E,4,FALSE))</f>
      </c>
    </row>
    <row r="441" spans="3:13" ht="12.75">
      <c r="C441" s="2">
        <f t="shared" si="40"/>
      </c>
      <c r="D441" s="4">
        <f>IF(C441="","",VLOOKUP(B441,Inscription!$B$1:$H$642,2,FALSE))</f>
      </c>
      <c r="E441" s="3">
        <f>IF(C441="","",VLOOKUP(B441,Inscription!$B$1:$H$642,3,FALSE))</f>
      </c>
      <c r="F441" s="3">
        <f>IF(C441="","",VLOOKUP(B441,Inscription!$B$1:$H$642,5,FALSE))</f>
      </c>
      <c r="G441" s="3">
        <f>IF(C441="","",VLOOKUP(B441,Inscription!$B$1:$H$642,6,FALSE))</f>
      </c>
      <c r="H441" s="2">
        <f t="shared" si="36"/>
      </c>
      <c r="I441" s="2" t="str">
        <f t="shared" si="38"/>
        <v>  </v>
      </c>
      <c r="J441" s="2">
        <f t="shared" si="37"/>
      </c>
      <c r="K441" s="15">
        <f t="shared" si="41"/>
      </c>
      <c r="L441" s="15">
        <f t="shared" si="39"/>
      </c>
      <c r="M441" s="15">
        <f>IF(A441="","",VLOOKUP(B441,Inscription!B:E,4,FALSE))</f>
      </c>
    </row>
    <row r="442" spans="3:13" ht="12.75">
      <c r="C442" s="2">
        <f t="shared" si="40"/>
      </c>
      <c r="D442" s="4">
        <f>IF(C442="","",VLOOKUP(B442,Inscription!$B$1:$H$642,2,FALSE))</f>
      </c>
      <c r="E442" s="3">
        <f>IF(C442="","",VLOOKUP(B442,Inscription!$B$1:$H$642,3,FALSE))</f>
      </c>
      <c r="F442" s="3">
        <f>IF(C442="","",VLOOKUP(B442,Inscription!$B$1:$H$642,5,FALSE))</f>
      </c>
      <c r="G442" s="3">
        <f>IF(C442="","",VLOOKUP(B442,Inscription!$B$1:$H$642,6,FALSE))</f>
      </c>
      <c r="H442" s="2">
        <f t="shared" si="36"/>
      </c>
      <c r="I442" s="2" t="str">
        <f t="shared" si="38"/>
        <v>  </v>
      </c>
      <c r="J442" s="2">
        <f t="shared" si="37"/>
      </c>
      <c r="K442" s="2">
        <f t="shared" si="41"/>
      </c>
      <c r="L442" s="2">
        <f t="shared" si="39"/>
      </c>
      <c r="M442" s="2">
        <f>IF(A442="","",VLOOKUP(B442,Inscription!B:E,4,FALSE))</f>
      </c>
    </row>
    <row r="443" spans="3:13" ht="12.75">
      <c r="C443" s="2">
        <f t="shared" si="40"/>
      </c>
      <c r="D443" s="4">
        <f>IF(C443="","",VLOOKUP(B443,Inscription!$B$1:$H$642,2,FALSE))</f>
      </c>
      <c r="E443" s="3">
        <f>IF(C443="","",VLOOKUP(B443,Inscription!$B$1:$H$642,3,FALSE))</f>
      </c>
      <c r="F443" s="3">
        <f>IF(C443="","",VLOOKUP(B443,Inscription!$B$1:$H$642,5,FALSE))</f>
      </c>
      <c r="G443" s="3">
        <f>IF(C443="","",VLOOKUP(B443,Inscription!$B$1:$H$642,6,FALSE))</f>
      </c>
      <c r="H443" s="2">
        <f t="shared" si="36"/>
      </c>
      <c r="I443" s="2" t="str">
        <f t="shared" si="38"/>
        <v>  </v>
      </c>
      <c r="J443" s="2">
        <f t="shared" si="37"/>
      </c>
      <c r="K443" s="15">
        <f t="shared" si="41"/>
      </c>
      <c r="L443" s="15">
        <f t="shared" si="39"/>
      </c>
      <c r="M443" s="15">
        <f>IF(A443="","",VLOOKUP(B443,Inscription!B:E,4,FALSE))</f>
      </c>
    </row>
    <row r="444" spans="3:13" ht="12.75">
      <c r="C444" s="2">
        <f t="shared" si="40"/>
      </c>
      <c r="D444" s="4">
        <f>IF(C444="","",VLOOKUP(B444,Inscription!$B$1:$H$642,2,FALSE))</f>
      </c>
      <c r="E444" s="3">
        <f>IF(C444="","",VLOOKUP(B444,Inscription!$B$1:$H$642,3,FALSE))</f>
      </c>
      <c r="F444" s="3">
        <f>IF(C444="","",VLOOKUP(B444,Inscription!$B$1:$H$642,5,FALSE))</f>
      </c>
      <c r="G444" s="3">
        <f>IF(C444="","",VLOOKUP(B444,Inscription!$B$1:$H$642,6,FALSE))</f>
      </c>
      <c r="H444" s="2">
        <f t="shared" si="36"/>
      </c>
      <c r="I444" s="2" t="str">
        <f t="shared" si="38"/>
        <v>  </v>
      </c>
      <c r="J444" s="2">
        <f t="shared" si="37"/>
      </c>
      <c r="K444" s="2">
        <f t="shared" si="41"/>
      </c>
      <c r="L444" s="2">
        <f t="shared" si="39"/>
      </c>
      <c r="M444" s="2">
        <f>IF(A444="","",VLOOKUP(B444,Inscription!B:E,4,FALSE))</f>
      </c>
    </row>
    <row r="445" spans="3:13" ht="12.75">
      <c r="C445" s="2">
        <f t="shared" si="40"/>
      </c>
      <c r="D445" s="4">
        <f>IF(C445="","",VLOOKUP(B445,Inscription!$B$1:$H$642,2,FALSE))</f>
      </c>
      <c r="E445" s="3">
        <f>IF(C445="","",VLOOKUP(B445,Inscription!$B$1:$H$642,3,FALSE))</f>
      </c>
      <c r="F445" s="3">
        <f>IF(C445="","",VLOOKUP(B445,Inscription!$B$1:$H$642,5,FALSE))</f>
      </c>
      <c r="G445" s="3">
        <f>IF(C445="","",VLOOKUP(B445,Inscription!$B$1:$H$642,6,FALSE))</f>
      </c>
      <c r="H445" s="2">
        <f t="shared" si="36"/>
      </c>
      <c r="I445" s="2" t="str">
        <f t="shared" si="38"/>
        <v>  </v>
      </c>
      <c r="J445" s="2">
        <f t="shared" si="37"/>
      </c>
      <c r="K445" s="15">
        <f t="shared" si="41"/>
      </c>
      <c r="L445" s="15">
        <f t="shared" si="39"/>
      </c>
      <c r="M445" s="15">
        <f>IF(A445="","",VLOOKUP(B445,Inscription!B:E,4,FALSE))</f>
      </c>
    </row>
    <row r="446" spans="3:13" ht="12.75">
      <c r="C446" s="2">
        <f t="shared" si="40"/>
      </c>
      <c r="D446" s="4">
        <f>IF(C446="","",VLOOKUP(B446,Inscription!$B$1:$H$642,2,FALSE))</f>
      </c>
      <c r="E446" s="3">
        <f>IF(C446="","",VLOOKUP(B446,Inscription!$B$1:$H$642,3,FALSE))</f>
      </c>
      <c r="F446" s="3">
        <f>IF(C446="","",VLOOKUP(B446,Inscription!$B$1:$H$642,5,FALSE))</f>
      </c>
      <c r="G446" s="3">
        <f>IF(C446="","",VLOOKUP(B446,Inscription!$B$1:$H$642,6,FALSE))</f>
      </c>
      <c r="H446" s="2">
        <f t="shared" si="36"/>
      </c>
      <c r="I446" s="2" t="str">
        <f t="shared" si="38"/>
        <v>  </v>
      </c>
      <c r="J446" s="2">
        <f t="shared" si="37"/>
      </c>
      <c r="K446" s="2">
        <f t="shared" si="41"/>
      </c>
      <c r="L446" s="2">
        <f t="shared" si="39"/>
      </c>
      <c r="M446" s="2">
        <f>IF(A446="","",VLOOKUP(B446,Inscription!B:E,4,FALSE))</f>
      </c>
    </row>
    <row r="447" spans="3:13" ht="12.75">
      <c r="C447" s="2">
        <f t="shared" si="40"/>
      </c>
      <c r="D447" s="4">
        <f>IF(C447="","",VLOOKUP(B447,Inscription!$B$1:$H$642,2,FALSE))</f>
      </c>
      <c r="E447" s="3">
        <f>IF(C447="","",VLOOKUP(B447,Inscription!$B$1:$H$642,3,FALSE))</f>
      </c>
      <c r="F447" s="3">
        <f>IF(C447="","",VLOOKUP(B447,Inscription!$B$1:$H$642,5,FALSE))</f>
      </c>
      <c r="G447" s="3">
        <f>IF(C447="","",VLOOKUP(B447,Inscription!$B$1:$H$642,6,FALSE))</f>
      </c>
      <c r="H447" s="2">
        <f t="shared" si="36"/>
      </c>
      <c r="I447" s="2" t="str">
        <f t="shared" si="38"/>
        <v>  </v>
      </c>
      <c r="J447" s="2">
        <f t="shared" si="37"/>
      </c>
      <c r="K447" s="15">
        <f t="shared" si="41"/>
      </c>
      <c r="L447" s="15">
        <f t="shared" si="39"/>
      </c>
      <c r="M447" s="15">
        <f>IF(A447="","",VLOOKUP(B447,Inscription!B:E,4,FALSE))</f>
      </c>
    </row>
    <row r="448" spans="3:13" ht="12.75">
      <c r="C448" s="2">
        <f t="shared" si="40"/>
      </c>
      <c r="D448" s="4">
        <f>IF(C448="","",VLOOKUP(B448,Inscription!$B$1:$H$642,2,FALSE))</f>
      </c>
      <c r="E448" s="3">
        <f>IF(C448="","",VLOOKUP(B448,Inscription!$B$1:$H$642,3,FALSE))</f>
      </c>
      <c r="F448" s="3">
        <f>IF(C448="","",VLOOKUP(B448,Inscription!$B$1:$H$642,5,FALSE))</f>
      </c>
      <c r="G448" s="3">
        <f>IF(C448="","",VLOOKUP(B448,Inscription!$B$1:$H$642,6,FALSE))</f>
      </c>
      <c r="H448" s="2">
        <f t="shared" si="36"/>
      </c>
      <c r="I448" s="2" t="str">
        <f t="shared" si="38"/>
        <v>  </v>
      </c>
      <c r="J448" s="2">
        <f t="shared" si="37"/>
      </c>
      <c r="K448" s="2">
        <f t="shared" si="41"/>
      </c>
      <c r="L448" s="2">
        <f t="shared" si="39"/>
      </c>
      <c r="M448" s="2">
        <f>IF(A448="","",VLOOKUP(B448,Inscription!B:E,4,FALSE))</f>
      </c>
    </row>
  </sheetData>
  <sheetProtection password="CC3D" sheet="1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MARIE JO</cp:lastModifiedBy>
  <cp:lastPrinted>2014-04-19T18:57:19Z</cp:lastPrinted>
  <dcterms:created xsi:type="dcterms:W3CDTF">2012-04-15T16:52:33Z</dcterms:created>
  <dcterms:modified xsi:type="dcterms:W3CDTF">2014-04-21T17:02:54Z</dcterms:modified>
  <cp:category/>
  <cp:version/>
  <cp:contentType/>
  <cp:contentStatus/>
</cp:coreProperties>
</file>