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5700"/>
  </bookViews>
  <sheets>
    <sheet name="Résultat" sheetId="15" r:id="rId1"/>
    <sheet name="Brioude1" sheetId="21" r:id="rId2"/>
    <sheet name="Brioude2" sheetId="22" r:id="rId3"/>
    <sheet name="Langogne" sheetId="1" r:id="rId4"/>
    <sheet name="Monistrol1" sheetId="19" r:id="rId5"/>
    <sheet name="Monistrol2" sheetId="20" r:id="rId6"/>
    <sheet name="VA1" sheetId="17" r:id="rId7"/>
    <sheet name="VA2" sheetId="16" r:id="rId8"/>
    <sheet name="VA3" sheetId="18" r:id="rId9"/>
  </sheets>
  <calcPr calcId="145621"/>
</workbook>
</file>

<file path=xl/calcChain.xml><?xml version="1.0" encoding="utf-8"?>
<calcChain xmlns="http://schemas.openxmlformats.org/spreadsheetml/2006/main">
  <c r="E12" i="19" l="1"/>
  <c r="J12" i="1"/>
  <c r="I12" i="1"/>
  <c r="H12" i="1"/>
  <c r="G12" i="1"/>
  <c r="F12" i="1"/>
  <c r="E12" i="1"/>
  <c r="E12" i="22" l="1"/>
  <c r="G12" i="19"/>
  <c r="F12" i="20"/>
  <c r="E12" i="21"/>
  <c r="F12" i="22"/>
  <c r="H12" i="16"/>
  <c r="G12" i="20"/>
  <c r="J12" i="17"/>
  <c r="I12" i="17"/>
  <c r="F12" i="21"/>
  <c r="G12" i="22"/>
  <c r="I12" i="16"/>
  <c r="J12" i="16"/>
  <c r="J12" i="18"/>
  <c r="H12" i="18"/>
  <c r="G12" i="21"/>
  <c r="E12" i="20"/>
  <c r="F12" i="19"/>
  <c r="H12" i="17"/>
  <c r="E12" i="17"/>
  <c r="F12" i="17"/>
  <c r="H12" i="19"/>
  <c r="I12" i="21"/>
  <c r="I12" i="22"/>
  <c r="I12" i="18"/>
  <c r="I12" i="19"/>
  <c r="J12" i="20"/>
  <c r="H12" i="21"/>
  <c r="F12" i="16"/>
  <c r="E12" i="16"/>
  <c r="F12" i="18"/>
  <c r="G12" i="16"/>
  <c r="G12" i="18"/>
  <c r="H12" i="20"/>
  <c r="J12" i="22"/>
  <c r="J12" i="21"/>
  <c r="J12" i="19"/>
  <c r="G12" i="17"/>
  <c r="I12" i="20"/>
  <c r="E12" i="18"/>
  <c r="H12" i="22"/>
  <c r="F5" i="15" l="1"/>
  <c r="C5" i="15"/>
  <c r="B5" i="15"/>
  <c r="G5" i="15"/>
  <c r="D5" i="15"/>
  <c r="F6" i="15"/>
  <c r="D6" i="15"/>
  <c r="C6" i="15"/>
  <c r="D9" i="15"/>
  <c r="F2" i="15"/>
  <c r="D2" i="15"/>
  <c r="C2" i="15"/>
  <c r="F4" i="15"/>
  <c r="D4" i="15"/>
  <c r="C4" i="15"/>
  <c r="F7" i="15"/>
  <c r="C7" i="15"/>
  <c r="D8" i="15"/>
  <c r="B9" i="15"/>
  <c r="B2" i="15"/>
  <c r="B3" i="15"/>
  <c r="B4" i="15"/>
  <c r="B8" i="15"/>
  <c r="G7" i="15"/>
  <c r="E7" i="15"/>
  <c r="D7" i="15"/>
  <c r="B7" i="15"/>
  <c r="G4" i="15"/>
  <c r="E4" i="15"/>
  <c r="G3" i="15"/>
  <c r="F3" i="15"/>
  <c r="E3" i="15"/>
  <c r="D3" i="15"/>
  <c r="C3" i="15"/>
  <c r="A7" i="15"/>
  <c r="A4" i="15"/>
  <c r="A3" i="15"/>
  <c r="E5" i="15"/>
  <c r="A5" i="15"/>
  <c r="G2" i="15"/>
  <c r="E2" i="15"/>
  <c r="A2" i="15"/>
  <c r="G9" i="15"/>
  <c r="F9" i="15"/>
  <c r="E9" i="15"/>
  <c r="C9" i="15"/>
  <c r="A9" i="15"/>
  <c r="G6" i="15"/>
  <c r="E6" i="15"/>
  <c r="B6" i="15"/>
  <c r="A6" i="15"/>
  <c r="G8" i="15"/>
  <c r="F8" i="15"/>
  <c r="E8" i="15"/>
  <c r="C8" i="15"/>
  <c r="A8" i="15"/>
  <c r="H3" i="15" l="1"/>
  <c r="H2" i="15"/>
  <c r="H7" i="15"/>
  <c r="H8" i="15"/>
  <c r="H9" i="15"/>
  <c r="H5" i="15"/>
  <c r="H6" i="15"/>
  <c r="H4" i="15"/>
</calcChain>
</file>

<file path=xl/sharedStrings.xml><?xml version="1.0" encoding="utf-8"?>
<sst xmlns="http://schemas.openxmlformats.org/spreadsheetml/2006/main" count="266" uniqueCount="165">
  <si>
    <t>NOM</t>
  </si>
  <si>
    <t>PRENOM</t>
  </si>
  <si>
    <t>triple saut</t>
  </si>
  <si>
    <t>lancer de médecine ball à genoux</t>
  </si>
  <si>
    <t>course sur échelle de vitesse</t>
  </si>
  <si>
    <t>relais vitesse avec obstacles</t>
  </si>
  <si>
    <t>lancer de vortex</t>
  </si>
  <si>
    <t>LANGOGNE</t>
  </si>
  <si>
    <t>ROGER</t>
  </si>
  <si>
    <t>Rosenn</t>
  </si>
  <si>
    <t>Licence FFA</t>
  </si>
  <si>
    <t>TESTUD</t>
  </si>
  <si>
    <t>Axel</t>
  </si>
  <si>
    <t>BRUN</t>
  </si>
  <si>
    <t>Lohan</t>
  </si>
  <si>
    <t>ROUX</t>
  </si>
  <si>
    <t>Juliette</t>
  </si>
  <si>
    <t xml:space="preserve">ZAPATA </t>
  </si>
  <si>
    <t>Léa</t>
  </si>
  <si>
    <t>DURAND</t>
  </si>
  <si>
    <t>Matéo</t>
  </si>
  <si>
    <t>REDON</t>
  </si>
  <si>
    <t>Dylan</t>
  </si>
  <si>
    <t>Pierre</t>
  </si>
  <si>
    <t>BOSCH</t>
  </si>
  <si>
    <t>Adrien</t>
  </si>
  <si>
    <t>Luka</t>
  </si>
  <si>
    <t>TOTAL POINTS</t>
  </si>
  <si>
    <t xml:space="preserve">saut en croix </t>
  </si>
  <si>
    <t>VELAY ATHLETISME 1</t>
  </si>
  <si>
    <t>LANGRENE</t>
  </si>
  <si>
    <t>Mélie</t>
  </si>
  <si>
    <t>BERNARDINO</t>
  </si>
  <si>
    <t>Lucas</t>
  </si>
  <si>
    <t>DURON</t>
  </si>
  <si>
    <t>Antonia</t>
  </si>
  <si>
    <t>BELIN</t>
  </si>
  <si>
    <t>Lenny</t>
  </si>
  <si>
    <t>TOUAZI</t>
  </si>
  <si>
    <t>Raphael</t>
  </si>
  <si>
    <t>JOYAU</t>
  </si>
  <si>
    <t>Philémon</t>
  </si>
  <si>
    <t>DERRIEU</t>
  </si>
  <si>
    <t>Robin</t>
  </si>
  <si>
    <t>SIMON</t>
  </si>
  <si>
    <t>Valentin</t>
  </si>
  <si>
    <t>SAVEL</t>
  </si>
  <si>
    <t>Julian</t>
  </si>
  <si>
    <t>VELAY ATHLETISME 2</t>
  </si>
  <si>
    <t>PERRY</t>
  </si>
  <si>
    <t>Léonie</t>
  </si>
  <si>
    <t>NICOLAS DESHORS</t>
  </si>
  <si>
    <t>Soren</t>
  </si>
  <si>
    <t>DELAIGUE</t>
  </si>
  <si>
    <t>Leane</t>
  </si>
  <si>
    <t>JOUBERT</t>
  </si>
  <si>
    <t>Lorick</t>
  </si>
  <si>
    <t>BARRIOL</t>
  </si>
  <si>
    <t>Malo</t>
  </si>
  <si>
    <t>ARCHER</t>
  </si>
  <si>
    <t>Marie</t>
  </si>
  <si>
    <t>CHOMETON</t>
  </si>
  <si>
    <t>Tiphaine</t>
  </si>
  <si>
    <t>MOULIN</t>
  </si>
  <si>
    <t>Paul</t>
  </si>
  <si>
    <t>LANTHEAUME</t>
  </si>
  <si>
    <t>Chloé</t>
  </si>
  <si>
    <t>Siméon</t>
  </si>
  <si>
    <t>VELAY ATHLETISME 3</t>
  </si>
  <si>
    <t xml:space="preserve">COUVE </t>
  </si>
  <si>
    <t>Mandy</t>
  </si>
  <si>
    <t>MICHEL</t>
  </si>
  <si>
    <t>Lino</t>
  </si>
  <si>
    <t>CHABANEL</t>
  </si>
  <si>
    <t>Julie</t>
  </si>
  <si>
    <t>Thomas</t>
  </si>
  <si>
    <t>GANDON</t>
  </si>
  <si>
    <t>OLLIER</t>
  </si>
  <si>
    <t>Gabin</t>
  </si>
  <si>
    <t>MERLE</t>
  </si>
  <si>
    <t>Charlaine</t>
  </si>
  <si>
    <t>GAILLARD</t>
  </si>
  <si>
    <t>Camille</t>
  </si>
  <si>
    <t>Lorys</t>
  </si>
  <si>
    <t>BONNET</t>
  </si>
  <si>
    <t>ALLIRAND</t>
  </si>
  <si>
    <t>Théo</t>
  </si>
  <si>
    <t>MONISTROL SUR LOIRE 1</t>
  </si>
  <si>
    <t>Ilona</t>
  </si>
  <si>
    <t>BAURE</t>
  </si>
  <si>
    <t>FOURETS</t>
  </si>
  <si>
    <t>HOUMAULT</t>
  </si>
  <si>
    <t>Candice</t>
  </si>
  <si>
    <t>ROYON</t>
  </si>
  <si>
    <t>Péroline</t>
  </si>
  <si>
    <t>VAN HEE</t>
  </si>
  <si>
    <t>Anais</t>
  </si>
  <si>
    <t>CHIRAT</t>
  </si>
  <si>
    <t>Hugo</t>
  </si>
  <si>
    <t>NOIR</t>
  </si>
  <si>
    <t>Achille</t>
  </si>
  <si>
    <t>RAJOT</t>
  </si>
  <si>
    <t>Elian</t>
  </si>
  <si>
    <t>MONISTROL SUR LOIRE 2</t>
  </si>
  <si>
    <t>CHAUVE</t>
  </si>
  <si>
    <t>Pauline</t>
  </si>
  <si>
    <t>DREVET</t>
  </si>
  <si>
    <t>Max</t>
  </si>
  <si>
    <t>GRANGE AURELLE</t>
  </si>
  <si>
    <t>Tom</t>
  </si>
  <si>
    <t>MAJOLA</t>
  </si>
  <si>
    <t>Enzo</t>
  </si>
  <si>
    <t>OGIER</t>
  </si>
  <si>
    <t>Lilou</t>
  </si>
  <si>
    <t>PABIOU</t>
  </si>
  <si>
    <t>Titouan</t>
  </si>
  <si>
    <t>PROST</t>
  </si>
  <si>
    <t>Noa</t>
  </si>
  <si>
    <t>TALIA</t>
  </si>
  <si>
    <t>Richard</t>
  </si>
  <si>
    <t>THOMAS</t>
  </si>
  <si>
    <t>Maelyne</t>
  </si>
  <si>
    <t>VOUTE</t>
  </si>
  <si>
    <t>BRIOUDE 1</t>
  </si>
  <si>
    <t>GRENIER</t>
  </si>
  <si>
    <t>Elliot</t>
  </si>
  <si>
    <t>ACHARD</t>
  </si>
  <si>
    <t>JOHANNY DE ROCHELY</t>
  </si>
  <si>
    <t>MARTIN PERFETTI</t>
  </si>
  <si>
    <t>Zao</t>
  </si>
  <si>
    <t>SOULIER</t>
  </si>
  <si>
    <t>Alexis</t>
  </si>
  <si>
    <t>LASSALAS</t>
  </si>
  <si>
    <t>BLINEAU</t>
  </si>
  <si>
    <t>Elise</t>
  </si>
  <si>
    <t>PAGE</t>
  </si>
  <si>
    <t>Evan</t>
  </si>
  <si>
    <t>BRIOUDE 2</t>
  </si>
  <si>
    <t>BLANC</t>
  </si>
  <si>
    <t>Natacha</t>
  </si>
  <si>
    <t>KRELEGER</t>
  </si>
  <si>
    <t>ABRIAL</t>
  </si>
  <si>
    <t>Matisse</t>
  </si>
  <si>
    <t>MARQUIE</t>
  </si>
  <si>
    <t>COURTEIX</t>
  </si>
  <si>
    <t>Estébane</t>
  </si>
  <si>
    <t>MORTIER</t>
  </si>
  <si>
    <t>Basile</t>
  </si>
  <si>
    <t>SABADEL</t>
  </si>
  <si>
    <t>Marion</t>
  </si>
  <si>
    <t>CERES</t>
  </si>
  <si>
    <t>EQUIPES</t>
  </si>
  <si>
    <t>NOM EQUIPE</t>
  </si>
  <si>
    <r>
      <t xml:space="preserve">RESULTAT PAR EPREUVE </t>
    </r>
    <r>
      <rPr>
        <b/>
        <i/>
        <sz val="10"/>
        <color theme="1"/>
        <rFont val="Calibri"/>
        <family val="2"/>
        <scheme val="minor"/>
      </rPr>
      <t>(les 6 meilleurs résultats sont pris en compte)</t>
    </r>
  </si>
  <si>
    <t>BUYCK</t>
  </si>
  <si>
    <t>Rémi</t>
  </si>
  <si>
    <t>PLACE</t>
  </si>
  <si>
    <t>FAY</t>
  </si>
  <si>
    <t>Martin</t>
  </si>
  <si>
    <t>ANIMATION CHADRAC du 22 février 2014</t>
  </si>
  <si>
    <t>saut en croix</t>
  </si>
  <si>
    <t xml:space="preserve">triple saut    </t>
  </si>
  <si>
    <t xml:space="preserve">lancer de vortex </t>
  </si>
  <si>
    <t xml:space="preserve">relais vitesse avec obstacles             </t>
  </si>
  <si>
    <t xml:space="preserve">course sur échelle de vitesse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</si>
</sst>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textRotation="90"/>
    </xf>
    <xf numFmtId="0" fontId="8" fillId="5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8" fillId="6" borderId="1" xfId="0" applyFont="1" applyFill="1" applyBorder="1" applyAlignment="1">
      <alignment horizontal="center" vertical="center" textRotation="90"/>
    </xf>
    <xf numFmtId="0" fontId="9" fillId="5" borderId="5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"/>
  <sheetViews>
    <sheetView tabSelected="1" zoomScaleNormal="100" zoomScaleSheetLayoutView="100" workbookViewId="0">
      <selection activeCell="A21" sqref="A21"/>
    </sheetView>
  </sheetViews>
  <sheetFormatPr baseColWidth="10" defaultRowHeight="15" x14ac:dyDescent="0.25"/>
  <cols>
    <col min="1" max="1" width="30.7109375" style="1" customWidth="1"/>
    <col min="2" max="7" width="14.7109375" style="1" customWidth="1"/>
    <col min="8" max="8" width="17.140625" style="1" customWidth="1"/>
    <col min="9" max="9" width="10.7109375" style="1" customWidth="1"/>
    <col min="10" max="16384" width="11.42578125" style="1"/>
  </cols>
  <sheetData>
    <row r="1" spans="1:9" s="2" customFormat="1" ht="45" customHeight="1" x14ac:dyDescent="0.25">
      <c r="A1" s="3" t="s">
        <v>151</v>
      </c>
      <c r="B1" s="6" t="s">
        <v>28</v>
      </c>
      <c r="C1" s="6" t="s">
        <v>2</v>
      </c>
      <c r="D1" s="6" t="s">
        <v>3</v>
      </c>
      <c r="E1" s="6" t="s">
        <v>6</v>
      </c>
      <c r="F1" s="6" t="s">
        <v>5</v>
      </c>
      <c r="G1" s="6" t="s">
        <v>4</v>
      </c>
      <c r="H1" s="6" t="s">
        <v>27</v>
      </c>
      <c r="I1" s="24" t="s">
        <v>156</v>
      </c>
    </row>
    <row r="2" spans="1:9" s="2" customFormat="1" ht="24.95" customHeight="1" x14ac:dyDescent="0.25">
      <c r="A2" s="35" t="str">
        <f>Monistrol1!A2</f>
        <v>MONISTROL SUR LOIRE 1</v>
      </c>
      <c r="B2" s="38">
        <f>Monistrol1!E12</f>
        <v>206</v>
      </c>
      <c r="C2" s="38">
        <f>Monistrol1!F12</f>
        <v>18</v>
      </c>
      <c r="D2" s="38">
        <f>Monistrol1!G12</f>
        <v>30.800000000000004</v>
      </c>
      <c r="E2" s="38">
        <f>Monistrol1!H12</f>
        <v>26</v>
      </c>
      <c r="F2" s="38">
        <f>Monistrol1!I12</f>
        <v>20</v>
      </c>
      <c r="G2" s="39">
        <f>Monistrol1!J12</f>
        <v>21</v>
      </c>
      <c r="H2" s="36">
        <f>B2+C2+D2+E2+F2+G2</f>
        <v>321.8</v>
      </c>
      <c r="I2" s="37">
        <v>1</v>
      </c>
    </row>
    <row r="3" spans="1:9" ht="24.95" customHeight="1" x14ac:dyDescent="0.25">
      <c r="A3" s="12" t="str">
        <f>'VA1'!A2</f>
        <v>VELAY ATHLETISME 1</v>
      </c>
      <c r="B3" s="7">
        <f>'VA1'!E12</f>
        <v>194</v>
      </c>
      <c r="C3" s="7">
        <f>'VA1'!F12</f>
        <v>22</v>
      </c>
      <c r="D3" s="7">
        <f>'VA1'!G12</f>
        <v>26.700000000000003</v>
      </c>
      <c r="E3" s="7">
        <f>'VA1'!H12</f>
        <v>27</v>
      </c>
      <c r="F3" s="7">
        <f>'VA1'!I12</f>
        <v>18</v>
      </c>
      <c r="G3" s="7">
        <f>'VA1'!J12</f>
        <v>22</v>
      </c>
      <c r="H3" s="20">
        <f>B3+C3+D3+E3+F3+G3</f>
        <v>309.7</v>
      </c>
      <c r="I3" s="23">
        <v>2</v>
      </c>
    </row>
    <row r="4" spans="1:9" ht="24.95" customHeight="1" x14ac:dyDescent="0.25">
      <c r="A4" s="12" t="str">
        <f>'VA2'!A2</f>
        <v>VELAY ATHLETISME 2</v>
      </c>
      <c r="B4" s="7">
        <f>'VA2'!E12</f>
        <v>199</v>
      </c>
      <c r="C4" s="7">
        <f>'VA2'!F12</f>
        <v>21</v>
      </c>
      <c r="D4" s="7">
        <f>'VA2'!G12</f>
        <v>26</v>
      </c>
      <c r="E4" s="7">
        <f>'VA2'!H12</f>
        <v>25</v>
      </c>
      <c r="F4" s="7">
        <f>'VA2'!I12</f>
        <v>13</v>
      </c>
      <c r="G4" s="7">
        <f>'VA2'!J12</f>
        <v>21</v>
      </c>
      <c r="H4" s="20">
        <f>B4+C4+D4+E4+F4+G4</f>
        <v>305</v>
      </c>
      <c r="I4" s="23">
        <v>3</v>
      </c>
    </row>
    <row r="5" spans="1:9" ht="24.95" customHeight="1" x14ac:dyDescent="0.25">
      <c r="A5" s="11" t="str">
        <f>Monistrol2!A2</f>
        <v>MONISTROL SUR LOIRE 2</v>
      </c>
      <c r="B5" s="7">
        <f>Monistrol2!E12</f>
        <v>186</v>
      </c>
      <c r="C5" s="7">
        <f>Monistrol2!F12</f>
        <v>18</v>
      </c>
      <c r="D5" s="7">
        <f>Monistrol2!G12</f>
        <v>27.6</v>
      </c>
      <c r="E5" s="7">
        <f>Monistrol2!H12</f>
        <v>25</v>
      </c>
      <c r="F5" s="7">
        <f>Monistrol2!I12</f>
        <v>21</v>
      </c>
      <c r="G5" s="7">
        <f>Monistrol2!J12</f>
        <v>24</v>
      </c>
      <c r="H5" s="20">
        <f>B5+C5+D5+E5+F5+G5</f>
        <v>301.60000000000002</v>
      </c>
      <c r="I5" s="23">
        <v>4</v>
      </c>
    </row>
    <row r="6" spans="1:9" ht="24.95" customHeight="1" x14ac:dyDescent="0.25">
      <c r="A6" s="9" t="str">
        <f>Brioude2!A2</f>
        <v>BRIOUDE 2</v>
      </c>
      <c r="B6" s="7">
        <f>Brioude2!E12</f>
        <v>194</v>
      </c>
      <c r="C6" s="7">
        <f>Brioude2!F12</f>
        <v>18</v>
      </c>
      <c r="D6" s="7">
        <f>Brioude2!G12</f>
        <v>28.8</v>
      </c>
      <c r="E6" s="7">
        <f>Brioude2!H12</f>
        <v>27</v>
      </c>
      <c r="F6" s="7">
        <f>Brioude2!I12</f>
        <v>15</v>
      </c>
      <c r="G6" s="7">
        <f>Brioude2!J12</f>
        <v>15</v>
      </c>
      <c r="H6" s="20">
        <f>B6+C6+D6+E6+F6+G6</f>
        <v>297.8</v>
      </c>
      <c r="I6" s="23">
        <v>5</v>
      </c>
    </row>
    <row r="7" spans="1:9" ht="24.95" customHeight="1" x14ac:dyDescent="0.25">
      <c r="A7" s="12" t="str">
        <f>'VA3'!A2</f>
        <v>VELAY ATHLETISME 3</v>
      </c>
      <c r="B7" s="7">
        <f>'VA3'!E12</f>
        <v>187</v>
      </c>
      <c r="C7" s="7">
        <f>'VA3'!F12</f>
        <v>20</v>
      </c>
      <c r="D7" s="7">
        <f>'VA3'!G12</f>
        <v>26.5</v>
      </c>
      <c r="E7" s="7">
        <f>'VA3'!H12</f>
        <v>24</v>
      </c>
      <c r="F7" s="7">
        <f>'VA3'!I12</f>
        <v>19</v>
      </c>
      <c r="G7" s="7">
        <f>'VA3'!J12</f>
        <v>17</v>
      </c>
      <c r="H7" s="20">
        <f>B7+C7+D7+E7+F7+G7</f>
        <v>293.5</v>
      </c>
      <c r="I7" s="23">
        <v>6</v>
      </c>
    </row>
    <row r="8" spans="1:9" ht="24.95" customHeight="1" x14ac:dyDescent="0.25">
      <c r="A8" s="9" t="str">
        <f>Brioude1!A2</f>
        <v>BRIOUDE 1</v>
      </c>
      <c r="B8" s="7">
        <f>Brioude1!E12</f>
        <v>179</v>
      </c>
      <c r="C8" s="7">
        <f>Brioude1!F12</f>
        <v>15</v>
      </c>
      <c r="D8" s="7">
        <f>Brioude1!G12</f>
        <v>22.1</v>
      </c>
      <c r="E8" s="7">
        <f>Brioude1!H12</f>
        <v>23</v>
      </c>
      <c r="F8" s="7">
        <f>Brioude1!I12</f>
        <v>12</v>
      </c>
      <c r="G8" s="7">
        <f>Brioude1!J12</f>
        <v>13</v>
      </c>
      <c r="H8" s="20">
        <f>B8+C8+D8+E8+F8+G8</f>
        <v>264.10000000000002</v>
      </c>
      <c r="I8" s="23">
        <v>7</v>
      </c>
    </row>
    <row r="9" spans="1:9" ht="24.95" customHeight="1" x14ac:dyDescent="0.25">
      <c r="A9" s="10" t="str">
        <f>Langogne!A2</f>
        <v>LANGOGNE</v>
      </c>
      <c r="B9" s="7">
        <f>Langogne!E12</f>
        <v>94</v>
      </c>
      <c r="C9" s="7">
        <f>Langogne!F12</f>
        <v>10</v>
      </c>
      <c r="D9" s="7">
        <f>Langogne!G12</f>
        <v>16</v>
      </c>
      <c r="E9" s="7">
        <f>Langogne!H12</f>
        <v>18</v>
      </c>
      <c r="F9" s="7">
        <f>Langogne!I12</f>
        <v>10</v>
      </c>
      <c r="G9" s="7">
        <f>Langogne!J12</f>
        <v>8</v>
      </c>
      <c r="H9" s="20">
        <f>B9+C9+D9+E9+F9+G9</f>
        <v>156</v>
      </c>
      <c r="I9" s="23">
        <v>8</v>
      </c>
    </row>
    <row r="10" spans="1:9" ht="18.75" x14ac:dyDescent="0.25">
      <c r="A10" s="25" t="s">
        <v>159</v>
      </c>
      <c r="B10" s="26"/>
      <c r="C10" s="26"/>
      <c r="D10" s="26"/>
      <c r="E10" s="26"/>
      <c r="F10" s="26"/>
      <c r="G10" s="26"/>
      <c r="H10" s="26"/>
      <c r="I10" s="27"/>
    </row>
  </sheetData>
  <sortState ref="A2:I10">
    <sortCondition descending="1" ref="H2:H10"/>
  </sortState>
  <mergeCells count="1">
    <mergeCell ref="A10:I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3"/>
  <sheetViews>
    <sheetView zoomScaleNormal="100" zoomScaleSheetLayoutView="100" workbookViewId="0">
      <selection activeCell="B18" sqref="B18"/>
    </sheetView>
  </sheetViews>
  <sheetFormatPr baseColWidth="10" defaultRowHeight="15" x14ac:dyDescent="0.25"/>
  <cols>
    <col min="1" max="1" width="12.7109375" style="1" customWidth="1"/>
    <col min="2" max="2" width="28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28" t="s">
        <v>123</v>
      </c>
      <c r="B2" s="5" t="s">
        <v>124</v>
      </c>
      <c r="C2" s="5" t="s">
        <v>125</v>
      </c>
      <c r="D2" s="5">
        <v>1607940</v>
      </c>
      <c r="E2" s="7">
        <v>21</v>
      </c>
      <c r="F2" s="14">
        <v>0</v>
      </c>
      <c r="G2" s="17">
        <v>3.4</v>
      </c>
      <c r="H2" s="14">
        <v>3</v>
      </c>
      <c r="I2" s="15">
        <v>2</v>
      </c>
      <c r="J2" s="15">
        <v>3</v>
      </c>
    </row>
    <row r="3" spans="1:10" ht="24.95" customHeight="1" x14ac:dyDescent="0.25">
      <c r="A3" s="28"/>
      <c r="B3" s="5" t="s">
        <v>126</v>
      </c>
      <c r="C3" s="5" t="s">
        <v>66</v>
      </c>
      <c r="D3" s="5">
        <v>1607848</v>
      </c>
      <c r="E3" s="15">
        <v>26</v>
      </c>
      <c r="F3" s="15">
        <v>1</v>
      </c>
      <c r="G3" s="18">
        <v>2.6</v>
      </c>
      <c r="H3" s="14">
        <v>3</v>
      </c>
      <c r="I3" s="15">
        <v>2</v>
      </c>
      <c r="J3" s="15">
        <v>2</v>
      </c>
    </row>
    <row r="4" spans="1:10" ht="24.95" customHeight="1" x14ac:dyDescent="0.25">
      <c r="A4" s="28"/>
      <c r="B4" s="5" t="s">
        <v>127</v>
      </c>
      <c r="C4" s="5" t="s">
        <v>109</v>
      </c>
      <c r="D4" s="5">
        <v>1521366</v>
      </c>
      <c r="E4" s="15">
        <v>32</v>
      </c>
      <c r="F4" s="15">
        <v>2</v>
      </c>
      <c r="G4" s="17">
        <v>3.5</v>
      </c>
      <c r="H4" s="15">
        <v>4</v>
      </c>
      <c r="I4" s="15">
        <v>2</v>
      </c>
      <c r="J4" s="15">
        <v>2</v>
      </c>
    </row>
    <row r="5" spans="1:10" ht="24.95" customHeight="1" x14ac:dyDescent="0.25">
      <c r="A5" s="28"/>
      <c r="B5" s="5" t="s">
        <v>128</v>
      </c>
      <c r="C5" s="5" t="s">
        <v>129</v>
      </c>
      <c r="D5" s="5">
        <v>1528926</v>
      </c>
      <c r="E5" s="7">
        <v>16</v>
      </c>
      <c r="F5" s="14">
        <v>0</v>
      </c>
      <c r="G5" s="18">
        <v>2.5</v>
      </c>
      <c r="H5" s="15">
        <v>4</v>
      </c>
      <c r="I5" s="15">
        <v>2</v>
      </c>
      <c r="J5" s="15">
        <v>2</v>
      </c>
    </row>
    <row r="6" spans="1:10" ht="24.95" customHeight="1" x14ac:dyDescent="0.25">
      <c r="A6" s="28"/>
      <c r="B6" s="5" t="s">
        <v>130</v>
      </c>
      <c r="C6" s="5" t="s">
        <v>131</v>
      </c>
      <c r="D6" s="5">
        <v>1607919</v>
      </c>
      <c r="E6" s="15">
        <v>30</v>
      </c>
      <c r="F6" s="15">
        <v>3</v>
      </c>
      <c r="G6" s="17">
        <v>4.0999999999999996</v>
      </c>
      <c r="H6" s="15">
        <v>4</v>
      </c>
      <c r="I6" s="15">
        <v>2</v>
      </c>
      <c r="J6" s="15">
        <v>2</v>
      </c>
    </row>
    <row r="7" spans="1:10" ht="24.95" customHeight="1" x14ac:dyDescent="0.25">
      <c r="A7" s="28"/>
      <c r="B7" s="5" t="s">
        <v>132</v>
      </c>
      <c r="C7" s="5" t="s">
        <v>62</v>
      </c>
      <c r="D7" s="5">
        <v>1633699</v>
      </c>
      <c r="E7" s="15">
        <v>28</v>
      </c>
      <c r="F7" s="15">
        <v>3</v>
      </c>
      <c r="G7" s="17">
        <v>3.5</v>
      </c>
      <c r="H7" s="15">
        <v>4</v>
      </c>
      <c r="I7" s="15">
        <v>2</v>
      </c>
      <c r="J7" s="7">
        <v>1</v>
      </c>
    </row>
    <row r="8" spans="1:10" ht="24.95" customHeight="1" x14ac:dyDescent="0.25">
      <c r="A8" s="28"/>
      <c r="B8" s="5" t="s">
        <v>133</v>
      </c>
      <c r="C8" s="5" t="s">
        <v>134</v>
      </c>
      <c r="D8" s="5">
        <v>1623626</v>
      </c>
      <c r="E8" s="15">
        <v>25</v>
      </c>
      <c r="F8" s="15">
        <v>3</v>
      </c>
      <c r="G8" s="17">
        <v>4.3</v>
      </c>
      <c r="H8" s="15">
        <v>4</v>
      </c>
      <c r="I8" s="7">
        <v>2</v>
      </c>
      <c r="J8" s="15">
        <v>2</v>
      </c>
    </row>
    <row r="9" spans="1:10" ht="24.95" customHeight="1" x14ac:dyDescent="0.25">
      <c r="A9" s="28"/>
      <c r="B9" s="5" t="s">
        <v>135</v>
      </c>
      <c r="C9" s="5" t="s">
        <v>136</v>
      </c>
      <c r="D9" s="5">
        <v>1597762</v>
      </c>
      <c r="E9" s="15">
        <v>38</v>
      </c>
      <c r="F9" s="15">
        <v>3</v>
      </c>
      <c r="G9" s="17">
        <v>3.3</v>
      </c>
      <c r="H9" s="15">
        <v>3</v>
      </c>
      <c r="I9" s="7">
        <v>1</v>
      </c>
      <c r="J9" s="7">
        <v>2</v>
      </c>
    </row>
    <row r="10" spans="1:10" ht="24.95" customHeight="1" x14ac:dyDescent="0.25">
      <c r="A10" s="28"/>
      <c r="B10" s="22"/>
      <c r="C10" s="22"/>
      <c r="D10" s="22"/>
      <c r="E10" s="7"/>
      <c r="F10" s="7"/>
      <c r="G10" s="14"/>
      <c r="H10" s="14"/>
      <c r="I10" s="7"/>
      <c r="J10" s="14"/>
    </row>
    <row r="11" spans="1:10" ht="24.95" customHeight="1" x14ac:dyDescent="0.25">
      <c r="A11" s="28"/>
      <c r="B11" s="22"/>
      <c r="C11" s="22"/>
      <c r="D11" s="22"/>
      <c r="E11" s="7"/>
      <c r="F11" s="7"/>
      <c r="G11" s="14"/>
      <c r="H11" s="14"/>
      <c r="I11" s="7"/>
      <c r="J11" s="14"/>
    </row>
    <row r="12" spans="1:10" ht="24.95" customHeight="1" x14ac:dyDescent="0.25">
      <c r="A12" s="29" t="s">
        <v>153</v>
      </c>
      <c r="B12" s="30"/>
      <c r="C12" s="30"/>
      <c r="D12" s="30"/>
      <c r="E12" s="20">
        <f>SUM(E3,E4,E6,E7,E8,E9)</f>
        <v>179</v>
      </c>
      <c r="F12" s="20">
        <f>SUM(F3,F4,F6,F7,F8,F9)</f>
        <v>15</v>
      </c>
      <c r="G12" s="21">
        <f>SUM(G2,G4,G6,G7,G8,G9)</f>
        <v>22.1</v>
      </c>
      <c r="H12" s="20">
        <f>SUM(H4,H5,H6,H7,H8,H9)</f>
        <v>23</v>
      </c>
      <c r="I12" s="20">
        <f>SUM(I2,I3,I4,I5,I6,I7)</f>
        <v>12</v>
      </c>
      <c r="J12" s="20">
        <f>SUM(J2,J3,J4,J5,J6,J8)</f>
        <v>13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E2:J9">
    <cfRule type="top10" dxfId="65" priority="13" rank="6"/>
  </conditionalFormatting>
  <conditionalFormatting sqref="F2:F9">
    <cfRule type="top10" dxfId="64" priority="12" rank="6"/>
  </conditionalFormatting>
  <conditionalFormatting sqref="G2:G9">
    <cfRule type="top10" dxfId="63" priority="11" rank="6"/>
  </conditionalFormatting>
  <conditionalFormatting sqref="H2:H9">
    <cfRule type="top10" dxfId="62" priority="10" rank="6"/>
  </conditionalFormatting>
  <conditionalFormatting sqref="I2:I9">
    <cfRule type="top10" dxfId="61" priority="9" rank="6"/>
  </conditionalFormatting>
  <conditionalFormatting sqref="J2:J9">
    <cfRule type="top10" dxfId="60" priority="8" rank="6"/>
  </conditionalFormatting>
  <conditionalFormatting sqref="E10:E11">
    <cfRule type="top10" dxfId="59" priority="7" rank="6"/>
  </conditionalFormatting>
  <conditionalFormatting sqref="F10:J11">
    <cfRule type="top10" dxfId="58" priority="6" rank="6"/>
  </conditionalFormatting>
  <conditionalFormatting sqref="F10:F11">
    <cfRule type="top10" dxfId="57" priority="5" rank="6"/>
  </conditionalFormatting>
  <conditionalFormatting sqref="G10:G11">
    <cfRule type="top10" dxfId="56" priority="4" rank="6"/>
  </conditionalFormatting>
  <conditionalFormatting sqref="H10:H11">
    <cfRule type="top10" dxfId="55" priority="3" rank="6"/>
  </conditionalFormatting>
  <conditionalFormatting sqref="I10:I11">
    <cfRule type="top10" dxfId="54" priority="2" rank="6"/>
  </conditionalFormatting>
  <conditionalFormatting sqref="J10:J11">
    <cfRule type="top10" dxfId="53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1"/>
  <sheetViews>
    <sheetView zoomScaleNormal="100" zoomScaleSheetLayoutView="100" workbookViewId="0">
      <selection activeCell="H20" sqref="H20"/>
    </sheetView>
  </sheetViews>
  <sheetFormatPr baseColWidth="10" defaultRowHeight="15" x14ac:dyDescent="0.25"/>
  <cols>
    <col min="1" max="1" width="12.7109375" style="1" customWidth="1"/>
    <col min="2" max="2" width="21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28" t="s">
        <v>137</v>
      </c>
      <c r="B2" s="5" t="s">
        <v>138</v>
      </c>
      <c r="C2" s="5" t="s">
        <v>139</v>
      </c>
      <c r="D2" s="5">
        <v>1528921</v>
      </c>
      <c r="E2" s="15">
        <v>33</v>
      </c>
      <c r="F2" s="15">
        <v>3</v>
      </c>
      <c r="G2" s="17">
        <v>4.8</v>
      </c>
      <c r="H2" s="15">
        <v>5</v>
      </c>
      <c r="I2" s="15">
        <v>3</v>
      </c>
      <c r="J2" s="15">
        <v>3</v>
      </c>
    </row>
    <row r="3" spans="1:10" ht="24.95" customHeight="1" x14ac:dyDescent="0.25">
      <c r="A3" s="28"/>
      <c r="B3" s="5" t="s">
        <v>140</v>
      </c>
      <c r="C3" s="5" t="s">
        <v>74</v>
      </c>
      <c r="D3" s="5">
        <v>1618431</v>
      </c>
      <c r="E3" s="15">
        <v>32</v>
      </c>
      <c r="F3" s="15">
        <v>3</v>
      </c>
      <c r="G3" s="17">
        <v>6.2</v>
      </c>
      <c r="H3" s="15">
        <v>5</v>
      </c>
      <c r="I3" s="15">
        <v>3</v>
      </c>
      <c r="J3" s="15">
        <v>3</v>
      </c>
    </row>
    <row r="4" spans="1:10" ht="24.95" customHeight="1" x14ac:dyDescent="0.25">
      <c r="A4" s="28"/>
      <c r="B4" s="5" t="s">
        <v>141</v>
      </c>
      <c r="C4" s="5" t="s">
        <v>142</v>
      </c>
      <c r="D4" s="5">
        <v>1618435</v>
      </c>
      <c r="E4" s="15">
        <v>31</v>
      </c>
      <c r="F4" s="15">
        <v>3</v>
      </c>
      <c r="G4" s="17">
        <v>5.3</v>
      </c>
      <c r="H4" s="15">
        <v>5</v>
      </c>
      <c r="I4" s="15">
        <v>3</v>
      </c>
      <c r="J4" s="15">
        <v>3</v>
      </c>
    </row>
    <row r="5" spans="1:10" ht="24.95" customHeight="1" x14ac:dyDescent="0.25">
      <c r="A5" s="28"/>
      <c r="B5" s="5" t="s">
        <v>143</v>
      </c>
      <c r="C5" s="5" t="s">
        <v>75</v>
      </c>
      <c r="D5" s="5">
        <v>1618454</v>
      </c>
      <c r="E5" s="7">
        <v>24</v>
      </c>
      <c r="F5" s="14">
        <v>0</v>
      </c>
      <c r="G5" s="18">
        <v>3</v>
      </c>
      <c r="H5" s="14">
        <v>3</v>
      </c>
      <c r="I5" s="15">
        <v>2</v>
      </c>
      <c r="J5" s="15">
        <v>2</v>
      </c>
    </row>
    <row r="6" spans="1:10" ht="24.95" customHeight="1" x14ac:dyDescent="0.25">
      <c r="A6" s="28"/>
      <c r="B6" s="5" t="s">
        <v>144</v>
      </c>
      <c r="C6" s="5" t="s">
        <v>145</v>
      </c>
      <c r="D6" s="5">
        <v>1618460</v>
      </c>
      <c r="E6" s="15">
        <v>28</v>
      </c>
      <c r="F6" s="14">
        <v>1</v>
      </c>
      <c r="G6" s="17">
        <v>4</v>
      </c>
      <c r="H6" s="15">
        <v>4</v>
      </c>
      <c r="I6" s="15">
        <v>2</v>
      </c>
      <c r="J6" s="15">
        <v>2</v>
      </c>
    </row>
    <row r="7" spans="1:10" ht="24.95" customHeight="1" x14ac:dyDescent="0.25">
      <c r="A7" s="28"/>
      <c r="B7" s="5" t="s">
        <v>146</v>
      </c>
      <c r="C7" s="5" t="s">
        <v>147</v>
      </c>
      <c r="D7" s="5">
        <v>1623631</v>
      </c>
      <c r="E7" s="15">
        <v>34</v>
      </c>
      <c r="F7" s="15">
        <v>3</v>
      </c>
      <c r="G7" s="18">
        <v>3.9</v>
      </c>
      <c r="H7" s="15">
        <v>4</v>
      </c>
      <c r="I7" s="15">
        <v>2</v>
      </c>
      <c r="J7" s="7">
        <v>1</v>
      </c>
    </row>
    <row r="8" spans="1:10" ht="24.95" customHeight="1" x14ac:dyDescent="0.25">
      <c r="A8" s="28"/>
      <c r="B8" s="5" t="s">
        <v>148</v>
      </c>
      <c r="C8" s="5" t="s">
        <v>149</v>
      </c>
      <c r="D8" s="5">
        <v>1607924</v>
      </c>
      <c r="E8" s="15">
        <v>36</v>
      </c>
      <c r="F8" s="15">
        <v>3</v>
      </c>
      <c r="G8" s="17">
        <v>4</v>
      </c>
      <c r="H8" s="15">
        <v>4</v>
      </c>
      <c r="I8" s="7">
        <v>2</v>
      </c>
      <c r="J8" s="15">
        <v>2</v>
      </c>
    </row>
    <row r="9" spans="1:10" ht="24.95" customHeight="1" x14ac:dyDescent="0.25">
      <c r="A9" s="28"/>
      <c r="B9" s="5" t="s">
        <v>150</v>
      </c>
      <c r="C9" s="5" t="s">
        <v>25</v>
      </c>
      <c r="D9" s="5">
        <v>1607914</v>
      </c>
      <c r="E9" s="7">
        <v>24</v>
      </c>
      <c r="F9" s="15">
        <v>3</v>
      </c>
      <c r="G9" s="17">
        <v>4.5</v>
      </c>
      <c r="H9" s="7">
        <v>4</v>
      </c>
      <c r="I9" s="7">
        <v>1</v>
      </c>
      <c r="J9" s="7">
        <v>1</v>
      </c>
    </row>
    <row r="10" spans="1:10" ht="24.95" customHeight="1" x14ac:dyDescent="0.25">
      <c r="A10" s="28"/>
      <c r="B10" s="22"/>
      <c r="C10" s="22"/>
      <c r="D10" s="22"/>
      <c r="E10" s="7"/>
      <c r="F10" s="7"/>
      <c r="G10" s="14"/>
      <c r="H10" s="14"/>
      <c r="I10" s="7"/>
      <c r="J10" s="14"/>
    </row>
    <row r="11" spans="1:10" ht="24.95" customHeight="1" x14ac:dyDescent="0.25">
      <c r="A11" s="28"/>
      <c r="B11" s="22"/>
      <c r="C11" s="22"/>
      <c r="D11" s="22"/>
      <c r="E11" s="7"/>
      <c r="F11" s="7"/>
      <c r="G11" s="14"/>
      <c r="H11" s="14"/>
      <c r="I11" s="7"/>
      <c r="J11" s="14"/>
    </row>
    <row r="12" spans="1:10" ht="24.95" customHeight="1" x14ac:dyDescent="0.25">
      <c r="A12" s="29" t="s">
        <v>153</v>
      </c>
      <c r="B12" s="30"/>
      <c r="C12" s="30"/>
      <c r="D12" s="30"/>
      <c r="E12" s="20">
        <f>SUM(E2,E3,E4,E6,E7,E8)</f>
        <v>194</v>
      </c>
      <c r="F12" s="20">
        <f>SUM(F2,F3,F4,F7,F8,F9)</f>
        <v>18</v>
      </c>
      <c r="G12" s="21">
        <f>SUM(G2,G3,G4,G6,G8,G9)</f>
        <v>28.8</v>
      </c>
      <c r="H12" s="20">
        <f>SUM(H2,H3,H4,H6,H7,H8)</f>
        <v>27</v>
      </c>
      <c r="I12" s="20">
        <f>SUM(I2,I3,I4,I5,I6,I7)</f>
        <v>15</v>
      </c>
      <c r="J12" s="20">
        <f>SUM(J2,J3,J4,J5,J6,J8)</f>
        <v>15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  <row r="21" spans="2:2" x14ac:dyDescent="0.25">
      <c r="B21" s="8"/>
    </row>
  </sheetData>
  <mergeCells count="3">
    <mergeCell ref="A2:A11"/>
    <mergeCell ref="A12:D12"/>
    <mergeCell ref="A13:J13"/>
  </mergeCells>
  <conditionalFormatting sqref="E2:E9">
    <cfRule type="top10" dxfId="52" priority="13" rank="6"/>
  </conditionalFormatting>
  <conditionalFormatting sqref="F2:F9">
    <cfRule type="top10" dxfId="51" priority="12" rank="6"/>
  </conditionalFormatting>
  <conditionalFormatting sqref="G2:G9">
    <cfRule type="top10" dxfId="50" priority="11" rank="6"/>
  </conditionalFormatting>
  <conditionalFormatting sqref="H2:H9">
    <cfRule type="top10" dxfId="49" priority="10" rank="6"/>
  </conditionalFormatting>
  <conditionalFormatting sqref="I2:I9">
    <cfRule type="top10" dxfId="48" priority="9" rank="6"/>
  </conditionalFormatting>
  <conditionalFormatting sqref="J2:J9">
    <cfRule type="top10" dxfId="47" priority="8" rank="6"/>
  </conditionalFormatting>
  <conditionalFormatting sqref="E10:E11">
    <cfRule type="top10" dxfId="46" priority="7" rank="6"/>
  </conditionalFormatting>
  <conditionalFormatting sqref="F10:J11">
    <cfRule type="top10" dxfId="45" priority="6" rank="6"/>
  </conditionalFormatting>
  <conditionalFormatting sqref="F10:F11">
    <cfRule type="top10" dxfId="44" priority="5" rank="6"/>
  </conditionalFormatting>
  <conditionalFormatting sqref="G10:G11">
    <cfRule type="top10" dxfId="43" priority="4" rank="6"/>
  </conditionalFormatting>
  <conditionalFormatting sqref="H10:H11">
    <cfRule type="top10" dxfId="42" priority="3" rank="6"/>
  </conditionalFormatting>
  <conditionalFormatting sqref="I10:I11">
    <cfRule type="top10" dxfId="41" priority="2" rank="6"/>
  </conditionalFormatting>
  <conditionalFormatting sqref="J10:J11">
    <cfRule type="top10" dxfId="40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zoomScaleNormal="100" zoomScaleSheetLayoutView="100" workbookViewId="0">
      <selection activeCell="D17" sqref="D17"/>
    </sheetView>
  </sheetViews>
  <sheetFormatPr baseColWidth="10" defaultRowHeight="15" x14ac:dyDescent="0.25"/>
  <cols>
    <col min="1" max="1" width="12.7109375" style="1" customWidth="1"/>
    <col min="2" max="2" width="21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31" t="s">
        <v>7</v>
      </c>
      <c r="B2" s="5" t="s">
        <v>8</v>
      </c>
      <c r="C2" s="5" t="s">
        <v>9</v>
      </c>
      <c r="D2" s="5">
        <v>1599588</v>
      </c>
      <c r="E2" s="7"/>
      <c r="F2" s="7"/>
      <c r="G2" s="14"/>
      <c r="H2" s="14"/>
      <c r="I2" s="7"/>
      <c r="J2" s="14"/>
    </row>
    <row r="3" spans="1:10" ht="24.95" customHeight="1" x14ac:dyDescent="0.25">
      <c r="A3" s="31"/>
      <c r="B3" s="5" t="s">
        <v>11</v>
      </c>
      <c r="C3" s="5" t="s">
        <v>12</v>
      </c>
      <c r="D3" s="5">
        <v>1599572</v>
      </c>
      <c r="E3" s="15">
        <v>20</v>
      </c>
      <c r="F3" s="15">
        <v>2</v>
      </c>
      <c r="G3" s="15">
        <v>4.3</v>
      </c>
      <c r="H3" s="15">
        <v>5</v>
      </c>
      <c r="I3" s="15">
        <v>2</v>
      </c>
      <c r="J3" s="15">
        <v>2</v>
      </c>
    </row>
    <row r="4" spans="1:10" ht="24.95" customHeight="1" x14ac:dyDescent="0.25">
      <c r="A4" s="31"/>
      <c r="B4" s="5" t="s">
        <v>13</v>
      </c>
      <c r="C4" s="5" t="s">
        <v>14</v>
      </c>
      <c r="D4" s="5">
        <v>1606988</v>
      </c>
      <c r="E4" s="15">
        <v>21</v>
      </c>
      <c r="F4" s="15">
        <v>2</v>
      </c>
      <c r="G4" s="15">
        <v>4.2</v>
      </c>
      <c r="H4" s="15">
        <v>5</v>
      </c>
      <c r="I4" s="15">
        <v>3</v>
      </c>
      <c r="J4" s="15">
        <v>2</v>
      </c>
    </row>
    <row r="5" spans="1:10" ht="24.95" customHeight="1" x14ac:dyDescent="0.25">
      <c r="A5" s="31"/>
      <c r="B5" s="5" t="s">
        <v>15</v>
      </c>
      <c r="C5" s="5" t="s">
        <v>16</v>
      </c>
      <c r="D5" s="5">
        <v>1421943</v>
      </c>
      <c r="E5" s="7"/>
      <c r="F5" s="7"/>
      <c r="G5" s="14"/>
      <c r="H5" s="14"/>
      <c r="I5" s="7"/>
      <c r="J5" s="14"/>
    </row>
    <row r="6" spans="1:10" ht="24.95" customHeight="1" x14ac:dyDescent="0.25">
      <c r="A6" s="31"/>
      <c r="B6" s="5" t="s">
        <v>17</v>
      </c>
      <c r="C6" s="5" t="s">
        <v>18</v>
      </c>
      <c r="D6" s="5">
        <v>1606993</v>
      </c>
      <c r="E6" s="15">
        <v>28</v>
      </c>
      <c r="F6" s="15">
        <v>3</v>
      </c>
      <c r="G6" s="15">
        <v>3.5</v>
      </c>
      <c r="H6" s="15">
        <v>4</v>
      </c>
      <c r="I6" s="15">
        <v>3</v>
      </c>
      <c r="J6" s="15">
        <v>3</v>
      </c>
    </row>
    <row r="7" spans="1:10" ht="24.95" customHeight="1" x14ac:dyDescent="0.25">
      <c r="A7" s="31"/>
      <c r="B7" s="5" t="s">
        <v>19</v>
      </c>
      <c r="C7" s="5" t="s">
        <v>20</v>
      </c>
      <c r="D7" s="5">
        <v>1421937</v>
      </c>
      <c r="E7" s="7"/>
      <c r="F7" s="7"/>
      <c r="G7" s="14"/>
      <c r="H7" s="14"/>
      <c r="I7" s="7"/>
      <c r="J7" s="14"/>
    </row>
    <row r="8" spans="1:10" ht="24.95" customHeight="1" x14ac:dyDescent="0.25">
      <c r="A8" s="31"/>
      <c r="B8" s="5" t="s">
        <v>21</v>
      </c>
      <c r="C8" s="5" t="s">
        <v>22</v>
      </c>
      <c r="D8" s="5">
        <v>1606990</v>
      </c>
      <c r="E8" s="7"/>
      <c r="F8" s="7"/>
      <c r="G8" s="14"/>
      <c r="H8" s="14"/>
      <c r="I8" s="7"/>
      <c r="J8" s="14"/>
    </row>
    <row r="9" spans="1:10" ht="24.95" customHeight="1" x14ac:dyDescent="0.25">
      <c r="A9" s="31"/>
      <c r="B9" s="5" t="s">
        <v>17</v>
      </c>
      <c r="C9" s="5" t="s">
        <v>26</v>
      </c>
      <c r="D9" s="5">
        <v>1606997</v>
      </c>
      <c r="E9" s="7"/>
      <c r="F9" s="7"/>
      <c r="G9" s="14"/>
      <c r="H9" s="14"/>
      <c r="I9" s="7"/>
      <c r="J9" s="14"/>
    </row>
    <row r="10" spans="1:10" ht="24.95" customHeight="1" x14ac:dyDescent="0.25">
      <c r="A10" s="31"/>
      <c r="B10" s="5" t="s">
        <v>15</v>
      </c>
      <c r="C10" s="5" t="s">
        <v>23</v>
      </c>
      <c r="D10" s="5">
        <v>1421942</v>
      </c>
      <c r="E10" s="15">
        <v>25</v>
      </c>
      <c r="F10" s="15">
        <v>3</v>
      </c>
      <c r="G10" s="15">
        <v>4</v>
      </c>
      <c r="H10" s="15">
        <v>4</v>
      </c>
      <c r="I10" s="15">
        <v>2</v>
      </c>
      <c r="J10" s="15">
        <v>1</v>
      </c>
    </row>
    <row r="11" spans="1:10" ht="24.95" customHeight="1" x14ac:dyDescent="0.25">
      <c r="A11" s="31"/>
      <c r="B11" s="5" t="s">
        <v>24</v>
      </c>
      <c r="C11" s="5" t="s">
        <v>25</v>
      </c>
      <c r="D11" s="5">
        <v>1635273</v>
      </c>
      <c r="E11" s="7"/>
      <c r="F11" s="7"/>
      <c r="G11" s="14"/>
      <c r="H11" s="14"/>
      <c r="I11" s="7"/>
      <c r="J11" s="14"/>
    </row>
    <row r="12" spans="1:10" ht="24.95" customHeight="1" x14ac:dyDescent="0.25">
      <c r="A12" s="29" t="s">
        <v>153</v>
      </c>
      <c r="B12" s="30"/>
      <c r="C12" s="30"/>
      <c r="D12" s="30"/>
      <c r="E12" s="20">
        <f>SUM(E3,E4,E6,E10)</f>
        <v>94</v>
      </c>
      <c r="F12" s="20">
        <f>SUM(F3,F4,F6,F10)</f>
        <v>10</v>
      </c>
      <c r="G12" s="20">
        <f>SUM(G3,G4,G6,G10)</f>
        <v>16</v>
      </c>
      <c r="H12" s="20">
        <f>SUM(H3,H4,H6,H10)</f>
        <v>18</v>
      </c>
      <c r="I12" s="20">
        <f>SUM(I3,I4,I6,I10)</f>
        <v>10</v>
      </c>
      <c r="J12" s="20">
        <f>SUM(J3,J4,J6,J10)</f>
        <v>8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E2:E4 E6 E10">
    <cfRule type="top10" dxfId="39" priority="10" rank="6"/>
  </conditionalFormatting>
  <conditionalFormatting sqref="E5">
    <cfRule type="top10" dxfId="38" priority="9" rank="6"/>
  </conditionalFormatting>
  <conditionalFormatting sqref="E7:E9">
    <cfRule type="top10" dxfId="37" priority="8" rank="6"/>
  </conditionalFormatting>
  <conditionalFormatting sqref="E11">
    <cfRule type="top10" dxfId="36" priority="7" rank="6"/>
  </conditionalFormatting>
  <conditionalFormatting sqref="F2:J11">
    <cfRule type="top10" dxfId="35" priority="6" rank="6"/>
  </conditionalFormatting>
  <conditionalFormatting sqref="F2:F11">
    <cfRule type="top10" dxfId="34" priority="5" rank="6"/>
  </conditionalFormatting>
  <conditionalFormatting sqref="G2:G11">
    <cfRule type="top10" dxfId="33" priority="4" rank="6"/>
  </conditionalFormatting>
  <conditionalFormatting sqref="H2:H11">
    <cfRule type="top10" dxfId="32" priority="3" rank="6"/>
  </conditionalFormatting>
  <conditionalFormatting sqref="I2:I11">
    <cfRule type="top10" dxfId="31" priority="2" rank="6"/>
  </conditionalFormatting>
  <conditionalFormatting sqref="J2:J11">
    <cfRule type="top10" dxfId="30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3"/>
  <sheetViews>
    <sheetView zoomScaleNormal="100" zoomScaleSheetLayoutView="100" workbookViewId="0">
      <selection activeCell="J16" sqref="J16"/>
    </sheetView>
  </sheetViews>
  <sheetFormatPr baseColWidth="10" defaultRowHeight="15" x14ac:dyDescent="0.25"/>
  <cols>
    <col min="1" max="1" width="12.7109375" style="1" customWidth="1"/>
    <col min="2" max="2" width="26.28515625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32" t="s">
        <v>87</v>
      </c>
      <c r="B2" s="5" t="s">
        <v>81</v>
      </c>
      <c r="C2" s="5" t="s">
        <v>88</v>
      </c>
      <c r="D2" s="5">
        <v>1564209</v>
      </c>
      <c r="E2" s="7">
        <v>30</v>
      </c>
      <c r="F2" s="15">
        <v>3</v>
      </c>
      <c r="G2" s="19">
        <v>4.0999999999999996</v>
      </c>
      <c r="H2" s="15">
        <v>4</v>
      </c>
      <c r="I2" s="15">
        <v>3</v>
      </c>
      <c r="J2" s="15">
        <v>4</v>
      </c>
    </row>
    <row r="3" spans="1:10" ht="24.95" customHeight="1" x14ac:dyDescent="0.25">
      <c r="A3" s="32"/>
      <c r="B3" s="5" t="s">
        <v>89</v>
      </c>
      <c r="C3" s="5" t="s">
        <v>64</v>
      </c>
      <c r="D3" s="5">
        <v>1586578</v>
      </c>
      <c r="E3" s="7">
        <v>30</v>
      </c>
      <c r="F3" s="14">
        <v>0</v>
      </c>
      <c r="G3" s="19">
        <v>3.4</v>
      </c>
      <c r="H3" s="14">
        <v>3</v>
      </c>
      <c r="I3" s="15">
        <v>3</v>
      </c>
      <c r="J3" s="15">
        <v>3</v>
      </c>
    </row>
    <row r="4" spans="1:10" ht="24.95" customHeight="1" x14ac:dyDescent="0.25">
      <c r="A4" s="32"/>
      <c r="B4" s="5" t="s">
        <v>90</v>
      </c>
      <c r="C4" s="5" t="s">
        <v>39</v>
      </c>
      <c r="D4" s="5">
        <v>1574254</v>
      </c>
      <c r="E4" s="7">
        <v>33</v>
      </c>
      <c r="F4" s="15">
        <v>3</v>
      </c>
      <c r="G4" s="17">
        <v>5.9</v>
      </c>
      <c r="H4" s="15">
        <v>5</v>
      </c>
      <c r="I4" s="15">
        <v>4</v>
      </c>
      <c r="J4" s="15">
        <v>4</v>
      </c>
    </row>
    <row r="5" spans="1:10" ht="24.95" customHeight="1" x14ac:dyDescent="0.25">
      <c r="A5" s="32"/>
      <c r="B5" s="13" t="s">
        <v>157</v>
      </c>
      <c r="C5" s="5" t="s">
        <v>158</v>
      </c>
      <c r="D5" s="5">
        <v>1437834</v>
      </c>
      <c r="E5" s="15">
        <v>37</v>
      </c>
      <c r="F5" s="15">
        <v>3</v>
      </c>
      <c r="G5" s="19">
        <v>4</v>
      </c>
      <c r="H5" s="15">
        <v>5</v>
      </c>
      <c r="I5" s="15">
        <v>4</v>
      </c>
      <c r="J5" s="15">
        <v>4</v>
      </c>
    </row>
    <row r="6" spans="1:10" ht="24.95" customHeight="1" x14ac:dyDescent="0.25">
      <c r="A6" s="32"/>
      <c r="B6" s="5" t="s">
        <v>91</v>
      </c>
      <c r="C6" s="5" t="s">
        <v>92</v>
      </c>
      <c r="D6" s="5">
        <v>1563902</v>
      </c>
      <c r="E6" s="7">
        <v>27</v>
      </c>
      <c r="F6" s="15">
        <v>3</v>
      </c>
      <c r="G6" s="19">
        <v>3.3</v>
      </c>
      <c r="H6" s="14">
        <v>3</v>
      </c>
      <c r="I6" s="15">
        <v>3</v>
      </c>
      <c r="J6" s="7">
        <v>2</v>
      </c>
    </row>
    <row r="7" spans="1:10" ht="24.95" customHeight="1" x14ac:dyDescent="0.25">
      <c r="A7" s="32"/>
      <c r="B7" s="5" t="s">
        <v>93</v>
      </c>
      <c r="C7" s="5" t="s">
        <v>94</v>
      </c>
      <c r="D7" s="5">
        <v>1564230</v>
      </c>
      <c r="E7" s="14">
        <v>31</v>
      </c>
      <c r="F7" s="15">
        <v>3</v>
      </c>
      <c r="G7" s="17">
        <v>4.5</v>
      </c>
      <c r="H7" s="14">
        <v>4</v>
      </c>
      <c r="I7" s="7">
        <v>2</v>
      </c>
      <c r="J7" s="7">
        <v>2</v>
      </c>
    </row>
    <row r="8" spans="1:10" ht="24.95" customHeight="1" x14ac:dyDescent="0.25">
      <c r="A8" s="32"/>
      <c r="B8" s="5" t="s">
        <v>95</v>
      </c>
      <c r="C8" s="5" t="s">
        <v>96</v>
      </c>
      <c r="D8" s="5">
        <v>1619073</v>
      </c>
      <c r="E8" s="15">
        <v>33</v>
      </c>
      <c r="F8" s="15">
        <v>3</v>
      </c>
      <c r="G8" s="17">
        <v>4.3</v>
      </c>
      <c r="H8" s="14">
        <v>3</v>
      </c>
      <c r="I8" s="7">
        <v>1</v>
      </c>
      <c r="J8" s="7">
        <v>2</v>
      </c>
    </row>
    <row r="9" spans="1:10" ht="24.95" customHeight="1" x14ac:dyDescent="0.25">
      <c r="A9" s="32"/>
      <c r="B9" s="5" t="s">
        <v>97</v>
      </c>
      <c r="C9" s="5" t="s">
        <v>98</v>
      </c>
      <c r="D9" s="5">
        <v>1563907</v>
      </c>
      <c r="E9" s="15">
        <v>33</v>
      </c>
      <c r="F9" s="14">
        <v>2</v>
      </c>
      <c r="G9" s="17">
        <v>5.4</v>
      </c>
      <c r="H9" s="15">
        <v>4</v>
      </c>
      <c r="I9" s="15">
        <v>3</v>
      </c>
      <c r="J9" s="7">
        <v>3</v>
      </c>
    </row>
    <row r="10" spans="1:10" ht="24.95" customHeight="1" x14ac:dyDescent="0.25">
      <c r="A10" s="32"/>
      <c r="B10" s="5" t="s">
        <v>99</v>
      </c>
      <c r="C10" s="5" t="s">
        <v>100</v>
      </c>
      <c r="D10" s="5">
        <v>1607850</v>
      </c>
      <c r="E10" s="15">
        <v>35</v>
      </c>
      <c r="F10" s="14">
        <v>3</v>
      </c>
      <c r="G10" s="17">
        <v>5.0999999999999996</v>
      </c>
      <c r="H10" s="15">
        <v>4</v>
      </c>
      <c r="I10" s="7">
        <v>2</v>
      </c>
      <c r="J10" s="15">
        <v>3</v>
      </c>
    </row>
    <row r="11" spans="1:10" ht="24.95" customHeight="1" x14ac:dyDescent="0.25">
      <c r="A11" s="32"/>
      <c r="B11" s="5" t="s">
        <v>101</v>
      </c>
      <c r="C11" s="5" t="s">
        <v>102</v>
      </c>
      <c r="D11" s="5">
        <v>1564207</v>
      </c>
      <c r="E11" s="15">
        <v>35</v>
      </c>
      <c r="F11" s="14">
        <v>3</v>
      </c>
      <c r="G11" s="17">
        <v>5.6</v>
      </c>
      <c r="H11" s="15">
        <v>4</v>
      </c>
      <c r="I11" s="7">
        <v>3</v>
      </c>
      <c r="J11" s="15">
        <v>3</v>
      </c>
    </row>
    <row r="12" spans="1:10" ht="24.95" customHeight="1" x14ac:dyDescent="0.25">
      <c r="A12" s="29" t="s">
        <v>153</v>
      </c>
      <c r="B12" s="30"/>
      <c r="C12" s="30"/>
      <c r="D12" s="30"/>
      <c r="E12" s="20">
        <f>SUM(E4,E5,E8,E9,E10,E11)</f>
        <v>206</v>
      </c>
      <c r="F12" s="20">
        <f>SUM(F2,F4,F5,F6,F7,F8)</f>
        <v>18</v>
      </c>
      <c r="G12" s="21">
        <f>SUM(G4,G7,G8,G9,G10,G11)</f>
        <v>30.800000000000004</v>
      </c>
      <c r="H12" s="20">
        <f>SUM(H2,H4,H5,H9,H10,H11)</f>
        <v>26</v>
      </c>
      <c r="I12" s="20">
        <f>SUM(I2,I3,I4,I5,I6,I9)</f>
        <v>20</v>
      </c>
      <c r="J12" s="20">
        <f>SUM(J2,J3,J4,J5,J10,J11)</f>
        <v>21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E2:E11">
    <cfRule type="top10" dxfId="29" priority="6" rank="6"/>
  </conditionalFormatting>
  <conditionalFormatting sqref="F2:F11">
    <cfRule type="top10" dxfId="28" priority="5" rank="6"/>
  </conditionalFormatting>
  <conditionalFormatting sqref="G2:G11">
    <cfRule type="top10" dxfId="27" priority="4" rank="6"/>
  </conditionalFormatting>
  <conditionalFormatting sqref="H2:H11">
    <cfRule type="top10" dxfId="26" priority="3" rank="6"/>
  </conditionalFormatting>
  <conditionalFormatting sqref="I2:I11">
    <cfRule type="top10" dxfId="25" priority="2" rank="6"/>
  </conditionalFormatting>
  <conditionalFormatting sqref="J2:J11">
    <cfRule type="top10" dxfId="24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3"/>
  <sheetViews>
    <sheetView zoomScaleNormal="100" zoomScaleSheetLayoutView="100" workbookViewId="0">
      <selection activeCell="L6" sqref="L6"/>
    </sheetView>
  </sheetViews>
  <sheetFormatPr baseColWidth="10" defaultRowHeight="15" x14ac:dyDescent="0.25"/>
  <cols>
    <col min="1" max="1" width="12.7109375" style="1" customWidth="1"/>
    <col min="2" max="2" width="22.42578125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32" t="s">
        <v>103</v>
      </c>
      <c r="B2" s="5" t="s">
        <v>104</v>
      </c>
      <c r="C2" s="5" t="s">
        <v>105</v>
      </c>
      <c r="D2" s="5">
        <v>1607852</v>
      </c>
      <c r="E2" s="7">
        <v>19</v>
      </c>
      <c r="F2" s="14">
        <v>3</v>
      </c>
      <c r="G2" s="17">
        <v>5</v>
      </c>
      <c r="H2" s="15">
        <v>5</v>
      </c>
      <c r="I2" s="15">
        <v>4</v>
      </c>
      <c r="J2" s="15">
        <v>4</v>
      </c>
    </row>
    <row r="3" spans="1:10" ht="24.95" customHeight="1" x14ac:dyDescent="0.25">
      <c r="A3" s="32"/>
      <c r="B3" s="5" t="s">
        <v>106</v>
      </c>
      <c r="C3" s="5" t="s">
        <v>107</v>
      </c>
      <c r="D3" s="5">
        <v>1564215</v>
      </c>
      <c r="E3" s="7">
        <v>27</v>
      </c>
      <c r="F3" s="14">
        <v>3</v>
      </c>
      <c r="G3" s="17">
        <v>5</v>
      </c>
      <c r="H3" s="14">
        <v>3</v>
      </c>
      <c r="I3" s="15">
        <v>3</v>
      </c>
      <c r="J3" s="15">
        <v>4</v>
      </c>
    </row>
    <row r="4" spans="1:10" ht="24.95" customHeight="1" x14ac:dyDescent="0.25">
      <c r="A4" s="32"/>
      <c r="B4" s="5" t="s">
        <v>108</v>
      </c>
      <c r="C4" s="5" t="s">
        <v>109</v>
      </c>
      <c r="D4" s="5">
        <v>1385366</v>
      </c>
      <c r="E4" s="7">
        <v>26</v>
      </c>
      <c r="F4" s="14">
        <v>3</v>
      </c>
      <c r="G4" s="18">
        <v>3.5</v>
      </c>
      <c r="H4" s="15">
        <v>4</v>
      </c>
      <c r="I4" s="15">
        <v>3</v>
      </c>
      <c r="J4" s="14">
        <v>3</v>
      </c>
    </row>
    <row r="5" spans="1:10" ht="24.95" customHeight="1" x14ac:dyDescent="0.25">
      <c r="A5" s="32"/>
      <c r="B5" s="5" t="s">
        <v>110</v>
      </c>
      <c r="C5" s="5" t="s">
        <v>111</v>
      </c>
      <c r="D5" s="5">
        <v>1564222</v>
      </c>
      <c r="E5" s="15">
        <v>34</v>
      </c>
      <c r="F5" s="15">
        <v>3</v>
      </c>
      <c r="G5" s="18">
        <v>4</v>
      </c>
      <c r="H5" s="14">
        <v>2</v>
      </c>
      <c r="I5" s="15">
        <v>3</v>
      </c>
      <c r="J5" s="14">
        <v>3</v>
      </c>
    </row>
    <row r="6" spans="1:10" ht="24.95" customHeight="1" x14ac:dyDescent="0.25">
      <c r="A6" s="32"/>
      <c r="B6" s="5" t="s">
        <v>112</v>
      </c>
      <c r="C6" s="5" t="s">
        <v>113</v>
      </c>
      <c r="D6" s="5">
        <v>1385268</v>
      </c>
      <c r="E6" s="7">
        <v>26</v>
      </c>
      <c r="F6" s="14">
        <v>3</v>
      </c>
      <c r="G6" s="18">
        <v>3.5</v>
      </c>
      <c r="H6" s="14">
        <v>3</v>
      </c>
      <c r="I6" s="7">
        <v>3</v>
      </c>
      <c r="J6" s="14">
        <v>3</v>
      </c>
    </row>
    <row r="7" spans="1:10" ht="24.95" customHeight="1" x14ac:dyDescent="0.25">
      <c r="A7" s="32"/>
      <c r="B7" s="5" t="s">
        <v>114</v>
      </c>
      <c r="C7" s="5" t="s">
        <v>115</v>
      </c>
      <c r="D7" s="5">
        <v>1563919</v>
      </c>
      <c r="E7" s="15">
        <v>27</v>
      </c>
      <c r="F7" s="15">
        <v>3</v>
      </c>
      <c r="G7" s="18">
        <v>3.9</v>
      </c>
      <c r="H7" s="15">
        <v>4</v>
      </c>
      <c r="I7" s="7">
        <v>3</v>
      </c>
      <c r="J7" s="15">
        <v>4</v>
      </c>
    </row>
    <row r="8" spans="1:10" ht="24.95" customHeight="1" x14ac:dyDescent="0.25">
      <c r="A8" s="32"/>
      <c r="B8" s="5" t="s">
        <v>116</v>
      </c>
      <c r="C8" s="5" t="s">
        <v>117</v>
      </c>
      <c r="D8" s="5">
        <v>1558166</v>
      </c>
      <c r="E8" s="15">
        <v>35</v>
      </c>
      <c r="F8" s="15">
        <v>3</v>
      </c>
      <c r="G8" s="17">
        <v>4</v>
      </c>
      <c r="H8" s="15">
        <v>4</v>
      </c>
      <c r="I8" s="15">
        <v>4</v>
      </c>
      <c r="J8" s="15">
        <v>4</v>
      </c>
    </row>
    <row r="9" spans="1:10" ht="24.95" customHeight="1" x14ac:dyDescent="0.25">
      <c r="A9" s="32"/>
      <c r="B9" s="5" t="s">
        <v>118</v>
      </c>
      <c r="C9" s="5" t="s">
        <v>119</v>
      </c>
      <c r="D9" s="5">
        <v>1599218</v>
      </c>
      <c r="E9" s="15">
        <v>31</v>
      </c>
      <c r="F9" s="15">
        <v>3</v>
      </c>
      <c r="G9" s="17">
        <v>4.2</v>
      </c>
      <c r="H9" s="15">
        <v>4</v>
      </c>
      <c r="I9" s="7">
        <v>2</v>
      </c>
      <c r="J9" s="14">
        <v>2</v>
      </c>
    </row>
    <row r="10" spans="1:10" ht="24.95" customHeight="1" x14ac:dyDescent="0.25">
      <c r="A10" s="32"/>
      <c r="B10" s="5" t="s">
        <v>120</v>
      </c>
      <c r="C10" s="5" t="s">
        <v>121</v>
      </c>
      <c r="D10" s="5">
        <v>1303677</v>
      </c>
      <c r="E10" s="15">
        <v>27</v>
      </c>
      <c r="F10" s="15">
        <v>3</v>
      </c>
      <c r="G10" s="17">
        <v>4.4000000000000004</v>
      </c>
      <c r="H10" s="15">
        <v>4</v>
      </c>
      <c r="I10" s="7">
        <v>3</v>
      </c>
      <c r="J10" s="15">
        <v>4</v>
      </c>
    </row>
    <row r="11" spans="1:10" ht="24.95" customHeight="1" x14ac:dyDescent="0.25">
      <c r="A11" s="33"/>
      <c r="B11" s="5" t="s">
        <v>122</v>
      </c>
      <c r="C11" s="5" t="s">
        <v>105</v>
      </c>
      <c r="D11" s="5">
        <v>1401545</v>
      </c>
      <c r="E11" s="15">
        <v>32</v>
      </c>
      <c r="F11" s="15">
        <v>3</v>
      </c>
      <c r="G11" s="17">
        <v>5</v>
      </c>
      <c r="H11" s="14">
        <v>4</v>
      </c>
      <c r="I11" s="15">
        <v>4</v>
      </c>
      <c r="J11" s="15">
        <v>4</v>
      </c>
    </row>
    <row r="12" spans="1:10" ht="24.95" customHeight="1" x14ac:dyDescent="0.25">
      <c r="A12" s="29" t="s">
        <v>153</v>
      </c>
      <c r="B12" s="30"/>
      <c r="C12" s="30"/>
      <c r="D12" s="30"/>
      <c r="E12" s="20">
        <f>SUM(E5,E7,E8,E9,E10,E11)</f>
        <v>186</v>
      </c>
      <c r="F12" s="20">
        <f>SUM(F5,F7,F8,F9,F10,F11)</f>
        <v>18</v>
      </c>
      <c r="G12" s="21">
        <f>SUM(G2,G3,G9,G8,G10,G11)</f>
        <v>27.6</v>
      </c>
      <c r="H12" s="20">
        <f>SUM(H2,H4,H7,H8,H9,H10)</f>
        <v>25</v>
      </c>
      <c r="I12" s="20">
        <f>SUM(I2,I3,I4,I5,I8,I11)</f>
        <v>21</v>
      </c>
      <c r="J12" s="20">
        <f>SUM(J2,J3,J7,J8,J10,J11)</f>
        <v>24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F2:F11">
    <cfRule type="top10" dxfId="23" priority="6" rank="6"/>
  </conditionalFormatting>
  <conditionalFormatting sqref="E2:E11">
    <cfRule type="top10" dxfId="22" priority="5" rank="6"/>
  </conditionalFormatting>
  <conditionalFormatting sqref="G2:G11">
    <cfRule type="top10" dxfId="21" priority="4" rank="6"/>
  </conditionalFormatting>
  <conditionalFormatting sqref="H2:H11">
    <cfRule type="top10" dxfId="20" priority="3" rank="6"/>
  </conditionalFormatting>
  <conditionalFormatting sqref="I2:I11">
    <cfRule type="top10" dxfId="19" priority="2" rank="6"/>
  </conditionalFormatting>
  <conditionalFormatting sqref="J2:J11">
    <cfRule type="top10" dxfId="18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"/>
  <sheetViews>
    <sheetView zoomScaleNormal="100" zoomScaleSheetLayoutView="100" workbookViewId="0">
      <selection activeCell="M5" sqref="M5"/>
    </sheetView>
  </sheetViews>
  <sheetFormatPr baseColWidth="10" defaultRowHeight="15" x14ac:dyDescent="0.25"/>
  <cols>
    <col min="1" max="1" width="12.7109375" style="1" customWidth="1"/>
    <col min="2" max="2" width="21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34" t="s">
        <v>29</v>
      </c>
      <c r="B2" s="5" t="s">
        <v>30</v>
      </c>
      <c r="C2" s="5" t="s">
        <v>31</v>
      </c>
      <c r="D2" s="5">
        <v>1571977</v>
      </c>
      <c r="E2" s="15">
        <v>31</v>
      </c>
      <c r="F2" s="15">
        <v>4</v>
      </c>
      <c r="G2" s="17">
        <v>3.9</v>
      </c>
      <c r="H2" s="14">
        <v>4</v>
      </c>
      <c r="I2" s="7">
        <v>2</v>
      </c>
      <c r="J2" s="14">
        <v>3</v>
      </c>
    </row>
    <row r="3" spans="1:10" ht="24.95" customHeight="1" x14ac:dyDescent="0.25">
      <c r="A3" s="34"/>
      <c r="B3" s="5" t="s">
        <v>32</v>
      </c>
      <c r="C3" s="5" t="s">
        <v>33</v>
      </c>
      <c r="D3" s="5">
        <v>1571967</v>
      </c>
      <c r="E3" s="15">
        <v>35</v>
      </c>
      <c r="F3" s="14">
        <v>0</v>
      </c>
      <c r="G3" s="16">
        <v>3.8</v>
      </c>
      <c r="H3" s="14">
        <v>3</v>
      </c>
      <c r="I3" s="7">
        <v>3</v>
      </c>
      <c r="J3" s="14">
        <v>3</v>
      </c>
    </row>
    <row r="4" spans="1:10" ht="24.95" customHeight="1" x14ac:dyDescent="0.25">
      <c r="A4" s="34"/>
      <c r="B4" s="5" t="s">
        <v>34</v>
      </c>
      <c r="C4" s="5" t="s">
        <v>35</v>
      </c>
      <c r="D4" s="5">
        <v>1598194</v>
      </c>
      <c r="E4" s="15">
        <v>30</v>
      </c>
      <c r="F4" s="14">
        <v>3</v>
      </c>
      <c r="G4" s="17">
        <v>4</v>
      </c>
      <c r="H4" s="14">
        <v>3</v>
      </c>
      <c r="I4" s="7">
        <v>2</v>
      </c>
      <c r="J4" s="14">
        <v>3</v>
      </c>
    </row>
    <row r="5" spans="1:10" ht="24.95" customHeight="1" x14ac:dyDescent="0.25">
      <c r="A5" s="34"/>
      <c r="B5" s="5" t="s">
        <v>36</v>
      </c>
      <c r="C5" s="5" t="s">
        <v>37</v>
      </c>
      <c r="D5" s="5">
        <v>1571930</v>
      </c>
      <c r="E5" s="7"/>
      <c r="F5" s="14"/>
      <c r="G5" s="16"/>
      <c r="H5" s="14"/>
      <c r="I5" s="7"/>
      <c r="J5" s="14"/>
    </row>
    <row r="6" spans="1:10" ht="24.95" customHeight="1" x14ac:dyDescent="0.25">
      <c r="A6" s="34"/>
      <c r="B6" s="5" t="s">
        <v>38</v>
      </c>
      <c r="C6" s="5" t="s">
        <v>39</v>
      </c>
      <c r="D6" s="5">
        <v>1609156</v>
      </c>
      <c r="E6" s="7">
        <v>27</v>
      </c>
      <c r="F6" s="15">
        <v>4</v>
      </c>
      <c r="G6" s="16">
        <v>3.8</v>
      </c>
      <c r="H6" s="15">
        <v>5</v>
      </c>
      <c r="I6" s="15">
        <v>3</v>
      </c>
      <c r="J6" s="15">
        <v>3</v>
      </c>
    </row>
    <row r="7" spans="1:10" ht="24.95" customHeight="1" x14ac:dyDescent="0.25">
      <c r="A7" s="34"/>
      <c r="B7" s="5" t="s">
        <v>40</v>
      </c>
      <c r="C7" s="5" t="s">
        <v>41</v>
      </c>
      <c r="D7" s="5">
        <v>1510403</v>
      </c>
      <c r="E7" s="15">
        <v>34</v>
      </c>
      <c r="F7" s="15">
        <v>4</v>
      </c>
      <c r="G7" s="17">
        <v>4.7</v>
      </c>
      <c r="H7" s="15">
        <v>5</v>
      </c>
      <c r="I7" s="15">
        <v>3</v>
      </c>
      <c r="J7" s="15">
        <v>5</v>
      </c>
    </row>
    <row r="8" spans="1:10" ht="24.95" customHeight="1" x14ac:dyDescent="0.25">
      <c r="A8" s="34"/>
      <c r="B8" s="5" t="s">
        <v>42</v>
      </c>
      <c r="C8" s="5" t="s">
        <v>43</v>
      </c>
      <c r="D8" s="5">
        <v>1510190</v>
      </c>
      <c r="E8" s="15">
        <v>34</v>
      </c>
      <c r="F8" s="15">
        <v>4</v>
      </c>
      <c r="G8" s="17">
        <v>5</v>
      </c>
      <c r="H8" s="15">
        <v>5</v>
      </c>
      <c r="I8" s="15">
        <v>3</v>
      </c>
      <c r="J8" s="15">
        <v>5</v>
      </c>
    </row>
    <row r="9" spans="1:10" ht="24.95" customHeight="1" x14ac:dyDescent="0.25">
      <c r="A9" s="34"/>
      <c r="B9" s="5" t="s">
        <v>44</v>
      </c>
      <c r="C9" s="5" t="s">
        <v>45</v>
      </c>
      <c r="D9" s="5">
        <v>1571903</v>
      </c>
      <c r="E9" s="15">
        <v>30</v>
      </c>
      <c r="F9" s="15">
        <v>3</v>
      </c>
      <c r="G9" s="16">
        <v>3.3</v>
      </c>
      <c r="H9" s="15">
        <v>4</v>
      </c>
      <c r="I9" s="15">
        <v>3</v>
      </c>
      <c r="J9" s="15">
        <v>3</v>
      </c>
    </row>
    <row r="10" spans="1:10" ht="24.95" customHeight="1" x14ac:dyDescent="0.25">
      <c r="A10" s="34"/>
      <c r="B10" s="5" t="s">
        <v>46</v>
      </c>
      <c r="C10" s="5" t="s">
        <v>47</v>
      </c>
      <c r="D10" s="5">
        <v>1344823</v>
      </c>
      <c r="E10" s="7">
        <v>27</v>
      </c>
      <c r="F10" s="15">
        <v>3</v>
      </c>
      <c r="G10" s="17">
        <v>4</v>
      </c>
      <c r="H10" s="15">
        <v>4</v>
      </c>
      <c r="I10" s="15">
        <v>3</v>
      </c>
      <c r="J10" s="15">
        <v>3</v>
      </c>
    </row>
    <row r="11" spans="1:10" ht="24.95" customHeight="1" x14ac:dyDescent="0.25">
      <c r="A11" s="34"/>
      <c r="B11" s="5" t="s">
        <v>154</v>
      </c>
      <c r="C11" s="5" t="s">
        <v>155</v>
      </c>
      <c r="D11" s="5">
        <v>1512972</v>
      </c>
      <c r="E11" s="7">
        <v>28</v>
      </c>
      <c r="F11" s="14">
        <v>3</v>
      </c>
      <c r="G11" s="17">
        <v>5.0999999999999996</v>
      </c>
      <c r="H11" s="15">
        <v>4</v>
      </c>
      <c r="I11" s="15">
        <v>3</v>
      </c>
      <c r="J11" s="15">
        <v>3</v>
      </c>
    </row>
    <row r="12" spans="1:10" ht="24.95" customHeight="1" x14ac:dyDescent="0.25">
      <c r="A12" s="29" t="s">
        <v>153</v>
      </c>
      <c r="B12" s="30"/>
      <c r="C12" s="30"/>
      <c r="D12" s="30"/>
      <c r="E12" s="20">
        <f>SUM(E2,E3,E4,E7,E8,E9)</f>
        <v>194</v>
      </c>
      <c r="F12" s="20">
        <f>SUM(F2,F6,F7,F8,F9,F10)</f>
        <v>22</v>
      </c>
      <c r="G12" s="21">
        <f>SUM(G2,G4,G7,G8,G10,G11)</f>
        <v>26.700000000000003</v>
      </c>
      <c r="H12" s="20">
        <f>SUM(H6,H7,H8,H9,H10,H11)</f>
        <v>27</v>
      </c>
      <c r="I12" s="20">
        <f>SUM(I6,I7,I8,I9,I10,I11)</f>
        <v>18</v>
      </c>
      <c r="J12" s="20">
        <f>SUM(J6,J7,J8,J9,J10,J11)</f>
        <v>22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E2:E11">
    <cfRule type="top10" dxfId="17" priority="6" rank="6"/>
  </conditionalFormatting>
  <conditionalFormatting sqref="F2:F11">
    <cfRule type="top10" dxfId="16" priority="5" rank="6"/>
  </conditionalFormatting>
  <conditionalFormatting sqref="G2:G11">
    <cfRule type="top10" dxfId="15" priority="4" rank="6"/>
  </conditionalFormatting>
  <conditionalFormatting sqref="H2:H11">
    <cfRule type="top10" dxfId="14" priority="3" rank="6"/>
  </conditionalFormatting>
  <conditionalFormatting sqref="I2:I11">
    <cfRule type="top10" dxfId="13" priority="2" rank="6"/>
  </conditionalFormatting>
  <conditionalFormatting sqref="J2:J11">
    <cfRule type="top10" dxfId="12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"/>
  <sheetViews>
    <sheetView zoomScaleNormal="100" zoomScaleSheetLayoutView="100" workbookViewId="0">
      <selection activeCell="M8" sqref="M8"/>
    </sheetView>
  </sheetViews>
  <sheetFormatPr baseColWidth="10" defaultRowHeight="15" x14ac:dyDescent="0.25"/>
  <cols>
    <col min="1" max="1" width="12.7109375" style="1" customWidth="1"/>
    <col min="2" max="2" width="25.85546875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34" t="s">
        <v>48</v>
      </c>
      <c r="B2" s="5" t="s">
        <v>49</v>
      </c>
      <c r="C2" s="5" t="s">
        <v>50</v>
      </c>
      <c r="D2" s="5">
        <v>1609149</v>
      </c>
      <c r="E2" s="7">
        <v>19</v>
      </c>
      <c r="F2" s="14">
        <v>3</v>
      </c>
      <c r="G2" s="19">
        <v>3.1</v>
      </c>
      <c r="H2" s="14">
        <v>2</v>
      </c>
      <c r="I2" s="15">
        <v>2</v>
      </c>
      <c r="J2" s="14">
        <v>2</v>
      </c>
    </row>
    <row r="3" spans="1:10" ht="24.95" customHeight="1" x14ac:dyDescent="0.25">
      <c r="A3" s="34"/>
      <c r="B3" s="5" t="s">
        <v>51</v>
      </c>
      <c r="C3" s="5" t="s">
        <v>52</v>
      </c>
      <c r="D3" s="5">
        <v>1571960</v>
      </c>
      <c r="E3" s="7">
        <v>22</v>
      </c>
      <c r="F3" s="14">
        <v>3</v>
      </c>
      <c r="G3" s="17">
        <v>4</v>
      </c>
      <c r="H3" s="15">
        <v>5</v>
      </c>
      <c r="I3" s="15">
        <v>2</v>
      </c>
      <c r="J3" s="14">
        <v>3</v>
      </c>
    </row>
    <row r="4" spans="1:10" ht="24.95" customHeight="1" x14ac:dyDescent="0.25">
      <c r="A4" s="34"/>
      <c r="B4" s="5" t="s">
        <v>53</v>
      </c>
      <c r="C4" s="5" t="s">
        <v>54</v>
      </c>
      <c r="D4" s="5">
        <v>1571972</v>
      </c>
      <c r="E4" s="15">
        <v>31</v>
      </c>
      <c r="F4" s="15">
        <v>4</v>
      </c>
      <c r="G4" s="17">
        <v>4.5</v>
      </c>
      <c r="H4" s="15">
        <v>3</v>
      </c>
      <c r="I4" s="15">
        <v>2</v>
      </c>
      <c r="J4" s="15">
        <v>3</v>
      </c>
    </row>
    <row r="5" spans="1:10" ht="24.95" customHeight="1" x14ac:dyDescent="0.25">
      <c r="A5" s="34"/>
      <c r="B5" s="5" t="s">
        <v>55</v>
      </c>
      <c r="C5" s="5" t="s">
        <v>56</v>
      </c>
      <c r="D5" s="5">
        <v>1571953</v>
      </c>
      <c r="E5" s="15">
        <v>29</v>
      </c>
      <c r="F5" s="15">
        <v>4</v>
      </c>
      <c r="G5" s="17">
        <v>3.9</v>
      </c>
      <c r="H5" s="14">
        <v>1</v>
      </c>
      <c r="I5" s="15">
        <v>3</v>
      </c>
      <c r="J5" s="15">
        <v>4</v>
      </c>
    </row>
    <row r="6" spans="1:10" ht="24.95" customHeight="1" x14ac:dyDescent="0.25">
      <c r="A6" s="34"/>
      <c r="B6" s="5" t="s">
        <v>57</v>
      </c>
      <c r="C6" s="5" t="s">
        <v>58</v>
      </c>
      <c r="D6" s="5">
        <v>1406033</v>
      </c>
      <c r="E6" s="15">
        <v>29</v>
      </c>
      <c r="F6" s="15">
        <v>4</v>
      </c>
      <c r="G6" s="19">
        <v>3.9</v>
      </c>
      <c r="H6" s="15">
        <v>5</v>
      </c>
      <c r="I6" s="15">
        <v>2</v>
      </c>
      <c r="J6" s="15">
        <v>3</v>
      </c>
    </row>
    <row r="7" spans="1:10" ht="24.95" customHeight="1" x14ac:dyDescent="0.25">
      <c r="A7" s="34"/>
      <c r="B7" s="5" t="s">
        <v>59</v>
      </c>
      <c r="C7" s="5" t="s">
        <v>60</v>
      </c>
      <c r="D7" s="5">
        <v>1274329</v>
      </c>
      <c r="E7" s="7">
        <v>28</v>
      </c>
      <c r="F7" s="14">
        <v>3</v>
      </c>
      <c r="G7" s="19">
        <v>2.7</v>
      </c>
      <c r="H7" s="14">
        <v>3</v>
      </c>
      <c r="I7" s="7">
        <v>1</v>
      </c>
      <c r="J7" s="14">
        <v>2</v>
      </c>
    </row>
    <row r="8" spans="1:10" ht="24.95" customHeight="1" x14ac:dyDescent="0.25">
      <c r="A8" s="34"/>
      <c r="B8" s="5" t="s">
        <v>61</v>
      </c>
      <c r="C8" s="5" t="s">
        <v>62</v>
      </c>
      <c r="D8" s="5">
        <v>1571926</v>
      </c>
      <c r="E8" s="15">
        <v>34</v>
      </c>
      <c r="F8" s="15">
        <v>3</v>
      </c>
      <c r="G8" s="19">
        <v>3.4</v>
      </c>
      <c r="H8" s="14">
        <v>3</v>
      </c>
      <c r="I8" s="7">
        <v>2</v>
      </c>
      <c r="J8" s="14">
        <v>2</v>
      </c>
    </row>
    <row r="9" spans="1:10" ht="24.95" customHeight="1" x14ac:dyDescent="0.25">
      <c r="A9" s="34"/>
      <c r="B9" s="5" t="s">
        <v>63</v>
      </c>
      <c r="C9" s="5" t="s">
        <v>64</v>
      </c>
      <c r="D9" s="5">
        <v>1598188</v>
      </c>
      <c r="E9" s="15">
        <v>38</v>
      </c>
      <c r="F9" s="15">
        <v>3</v>
      </c>
      <c r="G9" s="17">
        <v>4.3</v>
      </c>
      <c r="H9" s="15">
        <v>4</v>
      </c>
      <c r="I9" s="7">
        <v>2</v>
      </c>
      <c r="J9" s="15">
        <v>3</v>
      </c>
    </row>
    <row r="10" spans="1:10" ht="24.95" customHeight="1" x14ac:dyDescent="0.25">
      <c r="A10" s="34"/>
      <c r="B10" s="5" t="s">
        <v>65</v>
      </c>
      <c r="C10" s="5" t="s">
        <v>66</v>
      </c>
      <c r="D10" s="5">
        <v>1592051</v>
      </c>
      <c r="E10" s="15">
        <v>38</v>
      </c>
      <c r="F10" s="15">
        <v>3</v>
      </c>
      <c r="G10" s="17">
        <v>4.5</v>
      </c>
      <c r="H10" s="15">
        <v>4</v>
      </c>
      <c r="I10" s="7">
        <v>2</v>
      </c>
      <c r="J10" s="15">
        <v>4</v>
      </c>
    </row>
    <row r="11" spans="1:10" ht="24.95" customHeight="1" x14ac:dyDescent="0.25">
      <c r="A11" s="34"/>
      <c r="B11" s="5" t="s">
        <v>40</v>
      </c>
      <c r="C11" s="5" t="s">
        <v>67</v>
      </c>
      <c r="D11" s="5">
        <v>1510395</v>
      </c>
      <c r="E11" s="7">
        <v>25</v>
      </c>
      <c r="F11" s="14">
        <v>3</v>
      </c>
      <c r="G11" s="17">
        <v>4.8</v>
      </c>
      <c r="H11" s="15">
        <v>4</v>
      </c>
      <c r="I11" s="15">
        <v>2</v>
      </c>
      <c r="J11" s="15">
        <v>4</v>
      </c>
    </row>
    <row r="12" spans="1:10" ht="24.95" customHeight="1" x14ac:dyDescent="0.25">
      <c r="A12" s="29" t="s">
        <v>153</v>
      </c>
      <c r="B12" s="30"/>
      <c r="C12" s="30"/>
      <c r="D12" s="30"/>
      <c r="E12" s="20">
        <f>SUM(E4,E5,E6,E8,E9,E10)</f>
        <v>199</v>
      </c>
      <c r="F12" s="20">
        <f>SUM(F4,F5,F6,F8,F9,F10)</f>
        <v>21</v>
      </c>
      <c r="G12" s="21">
        <f>SUM(G3,G4,G5,G9,G10,G11)</f>
        <v>26</v>
      </c>
      <c r="H12" s="20">
        <f>SUM(H3,H4,H6,H9,H10,H11)</f>
        <v>25</v>
      </c>
      <c r="I12" s="20">
        <f>SUM(I2,I3,I4,I5,I6,I11)</f>
        <v>13</v>
      </c>
      <c r="J12" s="20">
        <f>SUM(J4,J5,J6,J9,J10,J11)</f>
        <v>21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E2:E11">
    <cfRule type="top10" dxfId="11" priority="6" rank="6"/>
  </conditionalFormatting>
  <conditionalFormatting sqref="F2:F11">
    <cfRule type="top10" dxfId="10" priority="5" rank="6"/>
  </conditionalFormatting>
  <conditionalFormatting sqref="G2:G11">
    <cfRule type="top10" dxfId="9" priority="4" rank="6"/>
  </conditionalFormatting>
  <conditionalFormatting sqref="H2:H11">
    <cfRule type="top10" dxfId="8" priority="3" rank="6"/>
  </conditionalFormatting>
  <conditionalFormatting sqref="I2:I11">
    <cfRule type="top10" dxfId="7" priority="2" rank="6"/>
  </conditionalFormatting>
  <conditionalFormatting sqref="J2:J11">
    <cfRule type="top10" dxfId="6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"/>
  <sheetViews>
    <sheetView zoomScaleNormal="100" zoomScaleSheetLayoutView="100" workbookViewId="0">
      <selection activeCell="D20" sqref="D20"/>
    </sheetView>
  </sheetViews>
  <sheetFormatPr baseColWidth="10" defaultRowHeight="15" x14ac:dyDescent="0.25"/>
  <cols>
    <col min="1" max="1" width="12.7109375" style="1" customWidth="1"/>
    <col min="2" max="2" width="21" style="1" customWidth="1"/>
    <col min="3" max="10" width="15.7109375" style="1" customWidth="1"/>
    <col min="11" max="16384" width="11.42578125" style="1"/>
  </cols>
  <sheetData>
    <row r="1" spans="1:10" s="2" customFormat="1" ht="45" customHeight="1" x14ac:dyDescent="0.25">
      <c r="A1" s="4" t="s">
        <v>152</v>
      </c>
      <c r="B1" s="3" t="s">
        <v>0</v>
      </c>
      <c r="C1" s="3" t="s">
        <v>1</v>
      </c>
      <c r="D1" s="3" t="s">
        <v>10</v>
      </c>
      <c r="E1" s="6" t="s">
        <v>160</v>
      </c>
      <c r="F1" s="6" t="s">
        <v>161</v>
      </c>
      <c r="G1" s="6" t="s">
        <v>3</v>
      </c>
      <c r="H1" s="6" t="s">
        <v>162</v>
      </c>
      <c r="I1" s="6" t="s">
        <v>163</v>
      </c>
      <c r="J1" s="6" t="s">
        <v>164</v>
      </c>
    </row>
    <row r="2" spans="1:10" ht="24.95" customHeight="1" x14ac:dyDescent="0.25">
      <c r="A2" s="34" t="s">
        <v>68</v>
      </c>
      <c r="B2" s="5" t="s">
        <v>69</v>
      </c>
      <c r="C2" s="5" t="s">
        <v>70</v>
      </c>
      <c r="D2" s="5">
        <v>1583680</v>
      </c>
      <c r="E2" s="7">
        <v>26</v>
      </c>
      <c r="F2" s="7">
        <v>0</v>
      </c>
      <c r="G2" s="18">
        <v>3.1</v>
      </c>
      <c r="H2" s="15">
        <v>3</v>
      </c>
      <c r="I2" s="7">
        <v>2</v>
      </c>
      <c r="J2" s="14">
        <v>2</v>
      </c>
    </row>
    <row r="3" spans="1:10" ht="24.95" customHeight="1" x14ac:dyDescent="0.25">
      <c r="A3" s="34"/>
      <c r="B3" s="5" t="s">
        <v>71</v>
      </c>
      <c r="C3" s="5" t="s">
        <v>72</v>
      </c>
      <c r="D3" s="5">
        <v>1571937</v>
      </c>
      <c r="E3" s="7">
        <v>22</v>
      </c>
      <c r="F3" s="14">
        <v>2</v>
      </c>
      <c r="G3" s="18">
        <v>3.6</v>
      </c>
      <c r="H3" s="15">
        <v>4</v>
      </c>
      <c r="I3" s="7">
        <v>2</v>
      </c>
      <c r="J3" s="14">
        <v>2</v>
      </c>
    </row>
    <row r="4" spans="1:10" ht="24.95" customHeight="1" x14ac:dyDescent="0.25">
      <c r="A4" s="34"/>
      <c r="B4" s="5" t="s">
        <v>73</v>
      </c>
      <c r="C4" s="5" t="s">
        <v>74</v>
      </c>
      <c r="D4" s="5">
        <v>1598201</v>
      </c>
      <c r="E4" s="15">
        <v>30</v>
      </c>
      <c r="F4" s="15">
        <v>4</v>
      </c>
      <c r="G4" s="17">
        <v>3.9</v>
      </c>
      <c r="H4" s="14">
        <v>3</v>
      </c>
      <c r="I4" s="15">
        <v>3</v>
      </c>
      <c r="J4" s="15">
        <v>3</v>
      </c>
    </row>
    <row r="5" spans="1:10" ht="24.95" customHeight="1" x14ac:dyDescent="0.25">
      <c r="A5" s="34"/>
      <c r="B5" s="5" t="s">
        <v>76</v>
      </c>
      <c r="C5" s="5" t="s">
        <v>75</v>
      </c>
      <c r="D5" s="5">
        <v>1571945</v>
      </c>
      <c r="E5" s="7">
        <v>0</v>
      </c>
      <c r="F5" s="15">
        <v>3</v>
      </c>
      <c r="G5" s="17">
        <v>3.8</v>
      </c>
      <c r="H5" s="15">
        <v>5</v>
      </c>
      <c r="I5" s="15">
        <v>4</v>
      </c>
      <c r="J5" s="15">
        <v>2</v>
      </c>
    </row>
    <row r="6" spans="1:10" ht="24.95" customHeight="1" x14ac:dyDescent="0.25">
      <c r="A6" s="34"/>
      <c r="B6" s="5" t="s">
        <v>77</v>
      </c>
      <c r="C6" s="5" t="s">
        <v>78</v>
      </c>
      <c r="D6" s="5">
        <v>1592039</v>
      </c>
      <c r="E6" s="15">
        <v>35</v>
      </c>
      <c r="F6" s="15">
        <v>4</v>
      </c>
      <c r="G6" s="17">
        <v>5.5</v>
      </c>
      <c r="H6" s="14">
        <v>3</v>
      </c>
      <c r="I6" s="15">
        <v>3</v>
      </c>
      <c r="J6" s="15">
        <v>3</v>
      </c>
    </row>
    <row r="7" spans="1:10" ht="24.95" customHeight="1" x14ac:dyDescent="0.25">
      <c r="A7" s="34"/>
      <c r="B7" s="5" t="s">
        <v>79</v>
      </c>
      <c r="C7" s="5" t="s">
        <v>80</v>
      </c>
      <c r="D7" s="5">
        <v>1609152</v>
      </c>
      <c r="E7" s="15">
        <v>29</v>
      </c>
      <c r="F7" s="15">
        <v>3</v>
      </c>
      <c r="G7" s="18">
        <v>3.1</v>
      </c>
      <c r="H7" s="14">
        <v>3</v>
      </c>
      <c r="I7" s="7">
        <v>2</v>
      </c>
      <c r="J7" s="14">
        <v>2</v>
      </c>
    </row>
    <row r="8" spans="1:10" ht="24.95" customHeight="1" x14ac:dyDescent="0.25">
      <c r="A8" s="34"/>
      <c r="B8" s="5" t="s">
        <v>81</v>
      </c>
      <c r="C8" s="5" t="s">
        <v>82</v>
      </c>
      <c r="D8" s="5">
        <v>1583687</v>
      </c>
      <c r="E8" s="15">
        <v>30</v>
      </c>
      <c r="F8" s="7">
        <v>3</v>
      </c>
      <c r="G8" s="18">
        <v>2.9</v>
      </c>
      <c r="H8" s="14">
        <v>1</v>
      </c>
      <c r="I8" s="7">
        <v>1</v>
      </c>
      <c r="J8" s="14">
        <v>1</v>
      </c>
    </row>
    <row r="9" spans="1:10" ht="24.95" customHeight="1" x14ac:dyDescent="0.25">
      <c r="A9" s="34"/>
      <c r="B9" s="5" t="s">
        <v>13</v>
      </c>
      <c r="C9" s="5" t="s">
        <v>83</v>
      </c>
      <c r="D9" s="5">
        <v>1571913</v>
      </c>
      <c r="E9" s="7">
        <v>27</v>
      </c>
      <c r="F9" s="7">
        <v>3</v>
      </c>
      <c r="G9" s="17">
        <v>3.8</v>
      </c>
      <c r="H9" s="15">
        <v>4</v>
      </c>
      <c r="I9" s="15">
        <v>3</v>
      </c>
      <c r="J9" s="15">
        <v>3</v>
      </c>
    </row>
    <row r="10" spans="1:10" ht="24.95" customHeight="1" x14ac:dyDescent="0.25">
      <c r="A10" s="34"/>
      <c r="B10" s="5" t="s">
        <v>84</v>
      </c>
      <c r="C10" s="5" t="s">
        <v>78</v>
      </c>
      <c r="D10" s="5">
        <v>1609143</v>
      </c>
      <c r="E10" s="15">
        <v>33</v>
      </c>
      <c r="F10" s="15">
        <v>3</v>
      </c>
      <c r="G10" s="17">
        <v>5.0999999999999996</v>
      </c>
      <c r="H10" s="15">
        <v>4</v>
      </c>
      <c r="I10" s="15">
        <v>3</v>
      </c>
      <c r="J10" s="15">
        <v>3</v>
      </c>
    </row>
    <row r="11" spans="1:10" ht="24.95" customHeight="1" x14ac:dyDescent="0.25">
      <c r="A11" s="34"/>
      <c r="B11" s="5" t="s">
        <v>85</v>
      </c>
      <c r="C11" s="5" t="s">
        <v>86</v>
      </c>
      <c r="D11" s="5">
        <v>1583673</v>
      </c>
      <c r="E11" s="15">
        <v>30</v>
      </c>
      <c r="F11" s="15">
        <v>3</v>
      </c>
      <c r="G11" s="17">
        <v>4.4000000000000004</v>
      </c>
      <c r="H11" s="15">
        <v>4</v>
      </c>
      <c r="I11" s="15">
        <v>3</v>
      </c>
      <c r="J11" s="15">
        <v>3</v>
      </c>
    </row>
    <row r="12" spans="1:10" ht="24.95" customHeight="1" x14ac:dyDescent="0.25">
      <c r="A12" s="29" t="s">
        <v>153</v>
      </c>
      <c r="B12" s="30"/>
      <c r="C12" s="30"/>
      <c r="D12" s="30"/>
      <c r="E12" s="20">
        <f>SUM(E4,E6,E7,E8,E10,E11)</f>
        <v>187</v>
      </c>
      <c r="F12" s="20">
        <f>SUM(F4,F5,F6,F7,F10,F11)</f>
        <v>20</v>
      </c>
      <c r="G12" s="21">
        <f>SUM(G4,G5,G6,G9,G10,G11)</f>
        <v>26.5</v>
      </c>
      <c r="H12" s="20">
        <f>SUM(H2,H3,H5,H9,H10,H11)</f>
        <v>24</v>
      </c>
      <c r="I12" s="20">
        <f>SUM(I4,I5,I6,I9,I10,I11)</f>
        <v>19</v>
      </c>
      <c r="J12" s="20">
        <f>SUM(J4,J5,J6,J9,J10,J11)</f>
        <v>17</v>
      </c>
    </row>
    <row r="13" spans="1:10" ht="18.75" x14ac:dyDescent="0.25">
      <c r="A13" s="25" t="s">
        <v>159</v>
      </c>
      <c r="B13" s="26"/>
      <c r="C13" s="26"/>
      <c r="D13" s="26"/>
      <c r="E13" s="26"/>
      <c r="F13" s="26"/>
      <c r="G13" s="26"/>
      <c r="H13" s="26"/>
      <c r="I13" s="26"/>
      <c r="J13" s="27"/>
    </row>
  </sheetData>
  <mergeCells count="3">
    <mergeCell ref="A2:A11"/>
    <mergeCell ref="A12:D12"/>
    <mergeCell ref="A13:J13"/>
  </mergeCells>
  <conditionalFormatting sqref="E2:E11">
    <cfRule type="top10" dxfId="5" priority="6" rank="6"/>
  </conditionalFormatting>
  <conditionalFormatting sqref="F2:F11">
    <cfRule type="top10" dxfId="4" priority="5" rank="6"/>
  </conditionalFormatting>
  <conditionalFormatting sqref="G2:G11">
    <cfRule type="top10" dxfId="3" priority="4" rank="6"/>
  </conditionalFormatting>
  <conditionalFormatting sqref="H2:H11">
    <cfRule type="top10" dxfId="2" priority="3" rank="6"/>
  </conditionalFormatting>
  <conditionalFormatting sqref="I2:I11">
    <cfRule type="top10" dxfId="1" priority="2" rank="6"/>
  </conditionalFormatting>
  <conditionalFormatting sqref="J2:J11">
    <cfRule type="top10" dxfId="0" priority="1" rank="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&amp;C&amp;"-,Gras"&amp;14Animation TriAthlé Chadrac</oddHeader>
    <oddFooter>&amp;C&amp;"-,Gras italique"&amp;14Velay Athlétisme&amp;R&amp;D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Résultat</vt:lpstr>
      <vt:lpstr>Brioude1</vt:lpstr>
      <vt:lpstr>Brioude2</vt:lpstr>
      <vt:lpstr>Langogne</vt:lpstr>
      <vt:lpstr>Monistrol1</vt:lpstr>
      <vt:lpstr>Monistrol2</vt:lpstr>
      <vt:lpstr>VA1</vt:lpstr>
      <vt:lpstr>VA2</vt:lpstr>
      <vt:lpstr>VA3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</dc:creator>
  <cp:lastModifiedBy>Granger</cp:lastModifiedBy>
  <cp:lastPrinted>2014-02-03T20:49:32Z</cp:lastPrinted>
  <dcterms:created xsi:type="dcterms:W3CDTF">2014-01-31T22:55:03Z</dcterms:created>
  <dcterms:modified xsi:type="dcterms:W3CDTF">2014-02-22T17:13:09Z</dcterms:modified>
</cp:coreProperties>
</file>